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24226"/>
  <mc:AlternateContent xmlns:mc="http://schemas.openxmlformats.org/markup-compatibility/2006">
    <mc:Choice Requires="x15">
      <x15ac:absPath xmlns:x15ac="http://schemas.microsoft.com/office/spreadsheetml/2010/11/ac" url="https://rajkom-my.sharepoint.com/personal/vlado_rajkom_onmicrosoft_com/Documents/VLADO- OHM BIRO/AKTUALNI PROJEKTI/SB Celje/PZI MED. KLICI 2N/"/>
    </mc:Choice>
  </mc:AlternateContent>
  <xr:revisionPtr revIDLastSave="54" documentId="8_{1372FEE2-4C0A-4CEC-8255-B3D2019143E5}" xr6:coauthVersionLast="47" xr6:coauthVersionMax="47" xr10:uidLastSave="{01A04345-091B-4A31-A7C0-13DAC5987ED7}"/>
  <bookViews>
    <workbookView xWindow="-120" yWindow="-120" windowWidth="38640" windowHeight="212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8" i="1" l="1"/>
  <c r="F82" i="1"/>
  <c r="F58" i="1"/>
  <c r="F20" i="1"/>
  <c r="F44" i="1" l="1"/>
  <c r="F32" i="1"/>
  <c r="F50" i="1"/>
  <c r="F62" i="1" l="1"/>
  <c r="F60" i="1"/>
  <c r="F40" i="1" l="1"/>
  <c r="F22" i="1"/>
  <c r="F90" i="1"/>
  <c r="F92" i="1"/>
  <c r="F88" i="1"/>
  <c r="F86" i="1"/>
  <c r="F84" i="1"/>
  <c r="F79" i="1"/>
  <c r="F70" i="1" l="1"/>
  <c r="F28" i="1"/>
  <c r="F76" i="1" l="1"/>
  <c r="F77" i="1"/>
  <c r="F78" i="1"/>
  <c r="F80" i="1"/>
  <c r="F81" i="1"/>
  <c r="F75" i="1"/>
  <c r="F108" i="1"/>
  <c r="F106" i="1"/>
  <c r="F104" i="1"/>
  <c r="F102" i="1"/>
  <c r="F100" i="1"/>
  <c r="F98" i="1"/>
  <c r="F96" i="1"/>
  <c r="F46" i="1" l="1"/>
  <c r="F72" i="1" l="1"/>
  <c r="F18" i="1" l="1"/>
  <c r="F36" i="1" l="1"/>
  <c r="F38" i="1"/>
  <c r="A14" i="1" l="1"/>
  <c r="A16" i="1" s="1"/>
  <c r="F94" i="1"/>
  <c r="F68" i="1"/>
  <c r="F64" i="1"/>
  <c r="F66" i="1"/>
  <c r="F56" i="1"/>
  <c r="F54" i="1"/>
  <c r="F52" i="1"/>
  <c r="F42" i="1"/>
  <c r="F34" i="1"/>
  <c r="F30" i="1"/>
  <c r="F24" i="1"/>
  <c r="F26" i="1"/>
  <c r="F16" i="1"/>
  <c r="F14" i="1"/>
  <c r="F12" i="1"/>
  <c r="F110" i="1" l="1"/>
  <c r="A18" i="1"/>
  <c r="A20" i="1" s="1"/>
  <c r="A22" i="1" s="1"/>
  <c r="F112" i="1" l="1"/>
  <c r="F114" i="1" s="1"/>
  <c r="A24" i="1"/>
  <c r="A26" i="1" l="1"/>
  <c r="A28" i="1" l="1"/>
  <c r="A30" i="1" s="1"/>
  <c r="A32" i="1" l="1"/>
  <c r="A34" i="1" s="1"/>
  <c r="A36" i="1" s="1"/>
  <c r="A38" i="1" s="1"/>
  <c r="A40" i="1" s="1"/>
  <c r="A42" i="1" s="1"/>
  <c r="A44" i="1" s="1"/>
  <c r="A46" i="1" s="1"/>
  <c r="A48" i="1" s="1"/>
  <c r="A50" i="1" s="1"/>
  <c r="A52" i="1" l="1"/>
  <c r="A54" i="1" s="1"/>
  <c r="A56" i="1" s="1"/>
  <c r="A58" i="1" s="1"/>
  <c r="A60" i="1" s="1"/>
  <c r="A62" i="1" s="1"/>
  <c r="A64" i="1" s="1"/>
  <c r="A66" i="1" s="1"/>
  <c r="A68" i="1" s="1"/>
  <c r="A70" i="1" s="1"/>
  <c r="A72" i="1" s="1"/>
  <c r="A74" i="1" s="1"/>
  <c r="A84" i="1" l="1"/>
  <c r="A86" i="1" l="1"/>
  <c r="A88" i="1" l="1"/>
  <c r="A90" i="1" s="1"/>
  <c r="A92" i="1" l="1"/>
  <c r="A94" i="1" s="1"/>
  <c r="A96" i="1" s="1"/>
  <c r="A98" i="1" s="1"/>
  <c r="A100" i="1" s="1"/>
  <c r="A102" i="1" s="1"/>
  <c r="A104" i="1" s="1"/>
  <c r="A106" i="1" s="1"/>
  <c r="A108" i="1" s="1"/>
</calcChain>
</file>

<file path=xl/sharedStrings.xml><?xml version="1.0" encoding="utf-8"?>
<sst xmlns="http://schemas.openxmlformats.org/spreadsheetml/2006/main" count="117" uniqueCount="69">
  <si>
    <t xml:space="preserve">KLICNI IN KOMUNIKACIJSKI SISTEM </t>
  </si>
  <si>
    <t>Oprema</t>
  </si>
  <si>
    <t>kos</t>
  </si>
  <si>
    <t>Telekomunikacijski vodnik s plastično izolacijo in Cu vodnikom HALOGENFREE</t>
  </si>
  <si>
    <t>m</t>
  </si>
  <si>
    <t xml:space="preserve">Montaža in vezava elementov  </t>
  </si>
  <si>
    <t>kpl</t>
  </si>
  <si>
    <t>Opis</t>
  </si>
  <si>
    <t>mera</t>
  </si>
  <si>
    <t>cena/enoto</t>
  </si>
  <si>
    <t>skupaj</t>
  </si>
  <si>
    <t>Spuščanje v pogon, preizkus delovanja</t>
  </si>
  <si>
    <t>Drobni instalacijski material, slepi pokrovi…</t>
  </si>
  <si>
    <t>količina</t>
  </si>
  <si>
    <t xml:space="preserve"> J-H(st)H 10x2x0,6 B2ca</t>
  </si>
  <si>
    <t xml:space="preserve"> J-H(st)H  4x2x0,8 B2ca</t>
  </si>
  <si>
    <t xml:space="preserve"> J-H(st)H  4x2x0,6 B2ca</t>
  </si>
  <si>
    <t xml:space="preserve"> J-H(st)H  2x2x0,6 B2ca</t>
  </si>
  <si>
    <t>Šolanje uporabnika, navodila za uporabo</t>
  </si>
  <si>
    <t>Konfiguracija klicnega in komunikacijskega sistema po želji porabnika</t>
  </si>
  <si>
    <t>Montažno priključno podnožje
Montažno podnožje s priključnim modulom za priključitev in montažo sobnega LON terminala na podometno dozo S2 ali E2.
Služi kot distibutor za priključitev sobnih klicnih panelov, sistemskega vodila in RS 485 vodila.
Funkcijske lastnosti:
- podnožje iz bele ABS plastike (RAL 9016)
Sestava:
- dimenzije (ŠxVxD) 92x213x25 mm</t>
  </si>
  <si>
    <t xml:space="preserve">Nosilec ročnega tipkala
Nosilec za hranjenje VarioLine ročnih tipkal tipkal. Montaža je mogoča na steno ali posteljno omarico.
Funkcijske lastnosti:
- hranjenje VarioLine prenosnih tipkal
- v povezavi z nosilcem se poveča jakost audio signala na aparatu pacienta
Sestava:
- ohišje iz bele protimikrobne ABS plastike (RAL 9016) </t>
  </si>
  <si>
    <t xml:space="preserve">Adapter za medicinsko letev
Adapter za montažo (namestitev) nosilca ročnega tipkala na medicinsko letev.
Funkcijske lastnosti:
- montaža nosilca na medicinsko letev
Sestava:
- kovinski nosilec v beli barvi (RAL 9016) </t>
  </si>
  <si>
    <t>Integracija v centraliziran sistem z vnosom vseh klicnih lokacij v grafične podloge in konfiguracijo posredovanja alarmov/klicev</t>
  </si>
  <si>
    <t xml:space="preserve">Priključni panel za NCS
Priključni set vsebuje povezovalni kabel za priklop NCS terminala na LON podatkovno vodilo z vtičnim panelom.
Sestava:
- ohišje iz bele protimikrobne ABS plastike (RAL 9016)
- priključna vtičnica 1xRJ45 s kovinskim oklopom
</t>
  </si>
  <si>
    <t>Namizni set za NCS
Služi kot montažni pribor za namizno izvedbo NCS terminala.
Funkcijske lastnosti:
- namizna namestitev NCS terminala
- priklop NCS terminala (LON, LAN)
Sestava:
- ohišje iz bele protimikrobne ABS plastike (RAL 9016)
- priključna ploščica 1xRJ10, 1xRJ45, 1xRJ45 s kovinskim oklopom</t>
  </si>
  <si>
    <t>Priključni kabel za NCS
Priključni kabel za povezavo priključnega panela in NCS terminala dolžine 2m.
Sestava:
- kabel dolžine 2m  z RJ45 kontektorjem</t>
  </si>
  <si>
    <t>Ohišje za napajalnik in/ali TCP/IP prehod
Prazna ohišje s standardno DIN-letev 35 x 15 mm za
montaža centralnih modulov/komponent.
Sestava:
- možna montaža DIN letve
- dimenzije (ŠxVxG)  400 x 432 x 185 mm
- teža 3.1 kg</t>
  </si>
  <si>
    <t>Nadometno distribucijsko ohišje
Nadometno ohišje za montažo sobne elektronike in vezavo podatkovnega vodila.
Sestava:
- dimenzije (ŠxVxG)  150 x 110 x 70 mm</t>
  </si>
  <si>
    <t>Enakovreden ali boljši kot EZ CARE (ZETTLER) EZ Call IP (Medicall 800) v skladu z DIN VDE 0834 Del 1 in 2</t>
  </si>
  <si>
    <t>Nadzorni terminal NCS touch
Služi prikazovanju aktiviranih/sprejetih klicev in njihove obdelave. Terminal prikazuje vse informacije o aktiviranih klicih, sporočilih, alarmih in napakah v sistemu. Omogoča govorno komunikacijo s klicočim pacientom in hkrati omogoča naslavljanje (klicanje) vseh sob bodisi, da so te označene s številkami ali tudi samo črkami. Glavne funkcije so izvedljive preko fizičnih tipk na terminalu, funkcionalno pogojene tipke pa so dosegljive na zaslonu občutljivem na dotik. Funkcionalnost in delovanje omenjenega terminala je nastavljiva s programskim orodjem ZetLon/NetInst.
Funkcijske lastnosti:
- listanje in obdelava prikazaih klicev
- sprejem/shranjevanje klicev
- govorna komunikacija v diskretnem ali prostoročnem načinu 
- filter za različne kategorije klicev
- prikaz aktiviranih prisotnosti oddelka
- selektiven prikaz in posredovanje vseh morebitnih napak
- nadzor sistemskih elementov dotičnega oddelka
- vklop/izklop združevanj med oddelki in skupinami
- izvajanje prednastavljenih povezav med oddelki in skupinami
- upravljanje prenosnih sprejemniko
- dodeljevanje sob/prostorov različnim negovalnim skupinam
- lahko deluje kot telefon
- tronivojsko nastavljanje glasnosti brnala za opozarjanje na klic v okviru dotičnega oddelka
- seznam: prisotnosti, sporočil, shranjenih klicev, napak
- sprememba dnevnih sprememb v nastavitvi sistema
- zaščita menujev z geslom
- možnost aktiviranje 5 izhodov
- možnost odpiranja vhodnih vrat z eno izmed tipk 
- možnost stenske ali namizne namestitve
- izpolnjuje EMC standard: EN 61000-6-1, EN 61000-6-3
- certificirano po strandardu DIN VDE 0834 del 1 in del 2
Sestava:
- osvetljen barvni prikazovalnik občutljiv na dotik 320x240 točk,  
- rdeča klicna tipka s simbolom sestre s pomirjevalnim svetlobnim indikatorjem
- 3 funkcijske tipke (vstop v menu, listanje, potrjevanje, shranjevanje, izbiro...)
- zelena tipka s simbolom prisotnostia (Prisotnost 1) s pomirjevalnim svetlobnim indikatorjem
- slušalka
- vgrajen zvočnik in mikrofon
- USB vrata (tip mini-B) za posodobitev glavnega programa
- IP zaščita: IP40
- dimenzije (ŠxVxG) 171x63x200 mm
- ohišje iz bele protimikrobne ABS plastike (RAL 9016)</t>
  </si>
  <si>
    <t>Panel klica reseta in prisotnosti, brnalo
Klicni panel za aktiviranje klica, prekinitev aktiviranega klica in aktiviranje prisotnosti. Namenjen za priklop na sobno elektroniko.
Funkcijske lastnosti:
- rdeča klicna tipka z ustreznim simbolom (simbol odvisen od namembnosti)
- zelena tipka s simbolom prisotnosti
- osvetljevalni in pomirjevalni svetlobni indikator
- brnalo
- funkcijske lastnosti panela se nastavijo z ustreznimi vtičniki
- IP zaščita: IP 40
- certificirano po strandardu DIN VDE 0834 del 1 in del 2
Sestava:
- podomentne izvedbe za montažo na dozo fi60mm z vijaki za montažo elementov
- ohišje/pokrov iz bele protimikrobne ABS plastike (RAL 9016)
- brezvijačna pritrditev pokrova
- odporno na čistila uporabljena v zdravstvu
- dimenzije (ŠxV) 80x80x13 mm</t>
  </si>
  <si>
    <t>Panel klica z vtičnico Sub-D 15 polna, VDE
Klicni panel za aktiviranje klica prek tipke na panelu ali priključenem ročnem tipkalu. Namenjen za priklop na sobno elektroniko.
Funkcijske lastnosti:
- rdeča klicna tipka s simbolom sestre
- 15 polna Sub-D vtičnica z VDE licenco 
- osvetljevalni in pomirjevalni svetlobni indikator
- funkcijske lastnosti panela se nastavijo z ustreznimi vtičniki
- certificirano po strandardu DIN VDE 0834 del 1 in del 2
Sestava:
- panel je podomentne izvedbe za montažo na dozo fi60mm z vijaki za montažo elementov
- ohišje/pokrov iz bele ABS plastike RAL 9010
- brezvijačna pritrditev pokrova
- odporno na čistila uporabljena v zdravstvu
- dimenzije klicnega panela (ŠxV) 80x80 mm</t>
  </si>
  <si>
    <t>Panel klica potezni
Klicni panel za aktiviranje klica prek vrvice namenjen za priklop na vhodno klicno linijo sobne elektronike.
Funkcijske lastnosti:
- tipkalo z aktiviranjem klica prek vrvice
- 3 m rdeča vrvica z dvema rdečima ročajema, protimikrobna 
- pomirjevalni svetlobni indikator
- funkcijske lastnosti panela se nastavijo z ustreznimi vtičniki
- IP zaščita: IP 42
- certificirano po strandardu DIN VDE 0834 del 1 in del 2
Sestava:
- podomentne izvedbe za montažo na dozo fi60mm z vijaki za montažo elementov
- ohišje/pokrov iz bele protimikrobne ABS plastike (RAL 9016)
- brezvijačna pritrditev pokrova
- odporno na čistila uporabljena v zdravstvu
- dimenzije (ŠxV) 80x80x13 mm</t>
  </si>
  <si>
    <t>Ročno tipkalo 1KT, 2LT
Ročno tipkalo za aktiviranje klica in upravljanje drugih zunanjih naprav (luči).
Funkcijske lastnosti:
- DIN VDE nadzorovanje klicnega panela
- otipljiva 3D folijska tipkovnica, tipke so delujoče po celotni površini
- kontrola luči prek relejev skladno z DIN EN 60669-2-1/2 in uporabo SELV napetosti  
- 15 polni Sub-D konektor, ki se iz vtičnice izvleče iz vseh strani
- certificirano po strandardu DIN VDE 0834 del 1 in del 2
- področje zaščite: A
- IP zaščita: IP 54
Sestava:
- folijska 3D membranska tipkovnica
- rdeča tipka za klic sestre z VDE nadzorom 
- osvetljevalni in pomirjevalni svetlobni indikator
- rumeni tipki za vklop bralne in splošne razsvetljave
- 3 m fleksibilni kabel s sub-D 15 polnim konektorjem
- ohišje folijska tipkovnica, kabel, vtikač izdelan iz protimikrobnega materialal 
- dimenzije (ŠxVxG) 62x134x20 mm
- teža 147g
- ohišje/pokrov iz bele protimikrobne ABS plastike (RAL 9016)
- odporno na čistila uporabljena v zdravstvu</t>
  </si>
  <si>
    <t>TCP/IP prehod 
Je glavna enota oddelka, ki nadzira delovanje vseh LON modulov na oddelku in povezuje LON podatkovno vodilom znotraj oddelkov z LAN vodilom med oddelki in Care Com strežnikom. Vključuje tudi funkcije drugih LON elementov in s tem dodatno povečuje funkcionalnost sistema.
Funkcijske lastnosti:
- povezava z drugimi TCP/IP vmesniki preko LON ali LAN
- 2 LON podatkovna segmenta
- galvasnko ločen podatkovni ojačevalnik za posamezni segment
- kontrolna enota za govorno komunikacijo znotraj oddelka ali med oddelki 
- stikalo za LAN vrata 1, 2 in 3
- nadzor do 119 elementov oddelka
- nadzor do 10 elementov centralnega omrežja, ki so dodeljeni TCP/IP prehodu
- spominski prostor za konfiguracijske podatke oddelka
- govorna komunikacija med oddelku po VoIP, maksimalno dve povezavi preko posameznega prehoda
- 5 analognih audio kanalov znotraj oddelka, 1 audio kanal za centralno omrežje
- RS232 vrata
- RS485 vrata
- 4 brezpotencialni vhodi
- 1 izhod za prikaz napake
- konfiguracija prek programskega paketa ZetLon in NetInst
- potrebuje permanenten IP naslov
Sestava:
- montaža na standardno DIN letev 35x7.5 mm
- napajanje 24 VDC/max. 12 A
- tokovna poraba TCP/IP prehoda: 190 mA v mirovanju, 350 mA v aktivnem stanju
- certificirano po strandardu DIN VDE 0834 del 1 in del 2
- IP zaščita: IP 00
- dimenzije (ŠxVxG) 246x50x128 mm
- ohišje iz ABS plastike zelene barve</t>
  </si>
  <si>
    <t xml:space="preserve">Napajalnik 230VAC/27VDC-9A
Napajenje sistem z SELV (varnostno ekstra nizko napetostjo), prilagojen zahtevam klicnih sistemov.
Funkcijske lastnosti:
- vhod: 230VAC, 1.2A, 47-63Hz
- izhod: 27VDC, 9A (kratkostični tok 10.7 A), SELV (razred zaščite III)
- galvanska ločitev izhoda od ohišja in omrežja
- stabilizirana napetost, zaščita pred kratkim stikom
- izpolnjuje varnostni standard: VDE 0834, EN 62368-1
- izpolnjuje EMC standard: EN 61000-6-1, EN 61000-6-3
- certificirano po strandardu DIN VDE 0834 del 1 in del 2
- stopnja varnostne zaščite: I
- IP zaščita: IP20
Sestava:
- dimenzije (ŠxVxG) 70x133x136 mm
- pritrditev na standardno DIN letvico  </t>
  </si>
  <si>
    <t xml:space="preserve">Sobna elektronika
Kontrolna elektronika služi komunikaciji med paneli v sobi in sistemskim podatkovnim vodilom, po katerem se prenašajo vsi sistemski podatki.
Funkcijske lastnosti:
- kontrolna elektronika deluje kot distributer za sobne panele
- osem prosto programabilnih nadzorovanih vhodov in izhodov za priklop klicnih panelov v skladu z DIN VDE 0834
- osem izhodov za pomirjevalni svetlobni indikator vsake klicne linije za nedvoumno vizualno indikacijo klica v prostoru
- serijski vmesnik za kontrolo senzorjev LF in IR, ter celičnih terminalov
- 5 izhodov za vizualno signaliziranje z LED svetilko
- 2 izhoda za akustično signaliziranje inteernega in eksternega brnala
- delovno napetostno območje od 19 do 28 VDC
- tokovna poraba 20mA v mirovanju
- izpolnjuje zahteve standarda DIN VDE 0834 del 1 in del 2
Sestava:
- sobna kontrolna elektronika (8  vhodnih klicnih linij, 5 izhodov za vizualno signaliziranje, 2 izhoda za akustično signaliziranje) 
- dimenzije (ŠxVxG) 90x110x41 mm
- ohišje iz bele protimikrobne ABS plastike (RAL 9016) , prozoren pokrov, montažno podnožje iz ABS plastike (RAL 1013)
</t>
  </si>
  <si>
    <t xml:space="preserve"> nadometni inštalacijski kanal NIK 2S</t>
  </si>
  <si>
    <t xml:space="preserve"> J-H(st)H  1x2x0,8 B2ca</t>
  </si>
  <si>
    <t>Demontaža/montaža spuščenega stropa</t>
  </si>
  <si>
    <t>Demontaža obstoječega sistema</t>
  </si>
  <si>
    <t>Izvlačenje obstoječe inštalacije</t>
  </si>
  <si>
    <t>Izvedba kablske inštalacije</t>
  </si>
  <si>
    <t>Prevezava bolniških kanalov</t>
  </si>
  <si>
    <t>Prevoz</t>
  </si>
  <si>
    <t>Opomba: Klicni in komunikacijski sistem mora biti kompatibilen oz združljiv s platforma za upravljanje in nadzor izvedeno v SB Celje
Potrebno je upoštevati smernice za zdravstvene ustanove TSG-12640-002:2021.</t>
  </si>
  <si>
    <t>Nadometni montažni okvir za komunikacijski terminal KT Touch
Okvir za nadometno montažo komunikacijskega terminala KT Touch.
Sestava:
- dimenzije (ŠxVxG) 95x218x25 mm
- ohišje iz bele protimikrobne ABS plastike (RAL 9016)</t>
  </si>
  <si>
    <t>Transformator 230VAC/24VAC
Transformator za impulzne releje, ki so namenjeni prižiganju bralnih luči.
Funkcijske lastnosti:
- vhodna napetost 230VAC
- izhodna napetost 24VAC (8VA)</t>
  </si>
  <si>
    <t xml:space="preserve">LED svetilka z elektroniko
Vizualno signalizira aktivirane klice v sobi.  S štirimi barvnimi polji signalizira aktivirano prisotnost, klic in napako na hodniku in sicer:
- z belim barvnim poljem signalizira aktiviran klic v sanitarno toaletnih prostorih (wc, tus)
- z rdečim barvnim poljem signalizira aktiviran klic v sobi
- z zelenim barvnim poljem signalizira aktivirano prisotnost medicinsko negovalnega osebja  
- z rumenim barvnim poljem signalizira aktivirano prisotnost višjega medicinskega osebja
Kontrolna elektronika vgrajena v ozadje svetilke služi komunikaciji med paneli v sobi in sistemskim podatkovnim vodilom, po katerem se prenašajo vsi sistemski podatki.
Funkcijske lastnosti:
- pet svetilnih barvnih polja za vizualni prikaz prisotnosti, klicev in napak na hodniku
- kontrolna elektronika deluje kot distributer za sobne panele
- osem prosto programabilnih nadzorovanih vhodov in izhodov za priklop klicnih panelov v skladu z DIN VDE 0834
- osem izhodov za pomirjevalni svetlobni indikator vsake klicne linije za nedvoumno vizualno indikacijo klica v prostoru
- serijski vmesnik za kontrolo senzorjev LF in IR, ter celičnih terminalov
- 5 izhodov za vizualno signaliziranje z LED svetilko
- 2 izhoda za akustično signaliziranje inteernega in eksternega brnala
- delovno napetostno območje od 19 do 28 VDC
- tokovna poraba 20mA v mirovanju
- certificirano po strandardu DIN VDE 0834 del 1 in del 2
Sestava:
- sobna kontrolna elektronika (8  vhodnih klicnih linij, 5 izhodov za vizualno signaliziranje, 2 izhoda za akustično signaliziranje) 
- dimenzije (ŠxVxG) 90x110x46 mm
- ohišje iz bele protimikrobne ABS plastike (RAL 9016) , prozoren pokrov, montažno podnožje iz ABS plastike (RAL 1013)
</t>
  </si>
  <si>
    <t>LED svetilka brez elektronike
Služi vizuelnemu prikazu aktiviranih prisotnosti, klicev in napak na klicnih linijah skladno s standardom DIN VDE 0834.
Funkcijske lastnosti:
- štiri barvna polja za vizualno signalizacijo z LED (belo, rdeča, zeleno, rumeno)
- četrto polje lahko signalizira dve barvi
  rumeno kot prisotnost
  modro kot reanimacijo
- delovno napetostno območje od 19 do 28 VDC
- tokovna poraba 20mA/LED
- certificirano po strandardu DIN VDE 0834 del 1 in del 2
Sestava:
- dimenzije (ŠxVxG) 90x110x46 mm
- ohišje iz bele protimikrobne ABS plastike (RAL 9016) , prozoren pokrov, montažno podnožje iz ABS plastike (RAL 1013)</t>
  </si>
  <si>
    <t>SB Celje; Nevrološki oddelek</t>
  </si>
  <si>
    <t>Nadometni montažni okvir za LED svetilko
Montažni okvir za nadometno montažo LED svetilke.
Sestava:
- dimenzije (ŠxVxD) 90x110x28 mm
- okvir iz bele protimikrobne ABS plastike (RAL 9016)</t>
  </si>
  <si>
    <t>Vgradna doza za bolniški kanal
Doza za vgradnjov bolniški kanal Thorsman oz druga ustrezna doza za montažo elemtnov standardnih dimenzij 80x80 mm z razmakom 60 mm med vijaki.</t>
  </si>
  <si>
    <t>Adapter S1
Adapter za montažo klicnih panelov dimezij 80x80 mm na nadometni montažni okvir ali vgradno dozo E1.
Sestava:
- dimenzije (ŠxVxD) 88x88x4 mm
- adapter iz bele protimikrobne ABS plastike (RAL 9016)</t>
  </si>
  <si>
    <t>Nadometni montažni okvir S1
Montažni okvir za nadometno montažo klicnih panelov dimenzije 80x80 mm.
Sestava:
- dimenzije (ŠxVxD) 88x88x22 mm
- okvir iz bele protimikrobne ABS plastike (RAL 9016)</t>
  </si>
  <si>
    <t>Panel klica
Klicni panel za aktiviranje klica namenjen za priklop na vhodno klicno linijo sobne elektronike.
Funkcijske lastnosti:
- rdeča klicna tipka s simbolom sestre
- osvetljevalni in pomirjevalni svetlobni indikator
- izpolnjuje zahteve DIN VDE 0834 del 1 in del 2
Sestava:
- podomentne izvedbe za montažo na dozo fi60mm z vijaki za montažo elementov
- ohišje/pokrov iz bele protimikrobne ABS plastike (RAL 9016)
- brezvijačna pritrditev pokrova
- odporno na čistila uporabljena v zdravstvu
- dimenzije (ŠxV) 80x80 mm</t>
  </si>
  <si>
    <t>Panel klica UK (REA) brez zaščite
Klicni panel za aktiviranje urgentnega klica namenjen za priklop na vhodno klicno linijo sobne elektronike.
Funkcijske lastnosti:
- rdeča potisna/izvlečna tipka v obliki gobe (funkcionalnost je odvisna od nastavitve vtičnikov)
- klicn je aktiviran do vzpostavitve neutralnega (odvisno od nastavitve vtičnikov) položaja tipke 
- osvetljevalni in pomirjevalni svetlobni indikator
- izpolnjuje zahteve standarda DIN VDE 0834 del 1 in del 2
Sestava:
- podomentne izvedbe za montažo na dozo fi60mm z vijaki za montažo elementov
- ohišje/pokrov iz bele protimikrobne ABS plastike (RAL 9016)
- brezvijačna pritrditev pokrova
- odporno na čistila uporabljena v zdravstvu
- dimenzije (ŠxV) 80x80 mm</t>
  </si>
  <si>
    <t>Panel klica in reseta
Klicni panel za aktiviranje klica in prekinitev aktiviranega klica. Namenjen za priklop na sobno elektroniko.
Funkcijske lastnosti:
- rdeča klicna tipka z ustreznim simbolom (simbol odvisen od namembnosti)
- zelena tipka s simbolom reseta
- osvetljevalni in pomirjevalni svetlobni indikator
- brnalo
- izpolnjuje zahteve standarda DIN VDE 0834 del 1 in del 2
Sestava:
- podomentne izvedbe za montažo na dozo fi60mm z vijaki za montažo elementov
- ohišje/pokrov iz bele protimikrobne ABS plastike (RAL 9016)
- brezvijačna pritrditev pokrova
- odporno na čistila uporabljena v zdravstvu
- dimenzije (ŠxV) 80x80 mm</t>
  </si>
  <si>
    <t>Vhodni komunikacijski terminal KT Touch
Komunikacijski terminal za aktiviranje klica na vhodu oddelka z možnostjo govorne komunikacije v okviru klicnega sistema. 
Omogoča obiskovalcu aktiviranje vhodnega klica, ki se signalizira in prikazuje v okviru klicnega sistema.
Funkcijske lastnosti:
- modul za odpiranje vrat
- priključitev na LON podatkovno vodilo
- ločitev modula za odpiranje vrat 2x MOPP v skladu z zahtevo DIN VDE 0834
- USB priključek za nadgeradnjo strojnega programa
- certificirano po strandardu DIN VDE 0834 del 1 in del 2
Sestava:
- integriran širokopasovni zvočnik in mikrofon
- barvni grafični na dotik občutljiv prikazovalnik v velikosti 5x8 cm z ločljivostjo 320x240 točk
- membranska tipkovnica s klicno tipko sive barve
- IP zaščita: IP40
- dimenzije (ŠxVxG) 95x218x21 mm
- ohišje iz bele protimikrobne ABS plastike (RAL 9016)</t>
  </si>
  <si>
    <r>
      <rPr>
        <sz val="10"/>
        <rFont val="Arial"/>
        <family val="2"/>
        <charset val="238"/>
      </rPr>
      <t>Sobni komunikacijski terminal KT Touch
Komunikacijski terminal za prostoročno govorno komunikacijo na nivoju sobe in na nivoju postelje z barvnim prikazovalnikom občutljivim na dotik. 
Prikazuje vse aktivirane klice ravrščene po prioriteti in kronološkem zaporedju. Vrste (kategorije) klica se na prikazovalniku ločijo vizualno in akustično. Prikazovalnik ima možnost programskega selekcioniranja (filtriranja) posameznih vrst (kategorij) klicev. Na dotik občutljiv prikazovalnik omogoča izvajanje operacij v odvisnosti od trenutnega stanja. Vgrajen RFID sprejemnik omogoča identifikacijo osebja v bolniški sobi in hkrati aktiviranje prisotnosti osebja v sobi.</t>
    </r>
    <r>
      <rPr>
        <sz val="10"/>
        <color indexed="10"/>
        <rFont val="Arial"/>
        <family val="2"/>
        <charset val="238"/>
      </rPr>
      <t xml:space="preserve">
</t>
    </r>
    <r>
      <rPr>
        <sz val="10"/>
        <rFont val="Arial"/>
        <family val="2"/>
        <charset val="238"/>
      </rPr>
      <t xml:space="preserve">Funkcijske lastnosti:
- prostoročna govorna komunikacija v vse prostore ali postelje, ki so del klicnega sistema
- prikaz vseh klicev, sporočil, sprejetih klicev in prisotnosti z barvno kodiranim prikazovlnikom (modro ozadje v primeru klica reanimacije)
- govorna obvestila na celoten sistem, določen oddelek, prostor z aktivno prisotnostjo
- funkcija telefonskega aparata (klicni sistem mora biti povezan s sistemom telefonije) 
- nastavljivi gumbi in bližnjice na prikazovalniku za hitrejše doseganje funkcij
- intuitivno upravljanje s prikazovalnikom občutljivim na dotik
- integrirana RFID antena registrira brezstično RFID kartico v bližini terminala 
- listanje in obdelava prikazaih klicev
- filter za različne kategorije klicev
- vklop/izklop združevanj med oddelki in skupinami
- tronivojsko nastavljanje glasnosti brnala za opozarjanje na klic v okviru dotičnega oddelka
- seznam: prisotnosti, sporočil, shranjenih klicev, napak
- 6 enakovrednih, nastavljivih klicnih linij za priklop klicnih panelov skupaj z osvetljevalnim in pomirjevalnim svetlobnim indikatorjem
- certificirano po strandardu DIN VDE 0834 del 1 in del 2
Sestava:
- integriran širokopasovni zvočnik in mikrofon
- barvni grafični na dotik občutljiv prikazovalnik v velikosti 5x8 cm z ločljivostjo 320x240 točk 
- membranska tipkovnica z:
klicno tipko, rdeče barve, z osvetljevalnim in pomirjevalnim LED svetlobnim indikatorjem
tipko prisotnosti , zelene barve, z osvetljevalnim in pomirjevalnim LED svetlobnim indikatorjem
tipko prisotnosti , rumene barve, z osvetljevalnim in pomirjevalnim LED svetlobnim indikatorjem
prosto nastavljivo klicno tipko, modre barve s simbolom S, z osvetljevalnim in pomirjevalnim LED svetlobnim indikatorjem (za posebne klice, na primer reanimacijo)
tipka za odgovor/sprejem, sive barve, z LED indikatorjem
LED svetlobni indikator za prikaz aktivnih klicev
- integriran RFID sprejemnik v skladu z ISO/IEC 15693, frekvenca 13.56 MHz
- IP zaščita: IP40
- dimenzije (ŠxVxG) 95x218x21 mm
- ohišje iz bele protimikrobne ABS plastike (RAL 9016)
</t>
    </r>
  </si>
  <si>
    <t>Panel klica in reseta z vtičnico Sub-D 15 polna, VDE
Klicni panel za aktiviranje in prekinitev klica prek tipke na panelu ali priključenem ročnem tipkalu. Namenjen za priklop na sobno elektroniko.
Funkcijske lastnosti:
- rdeča klicna tipka s simbolom sestre
- 15 polna Sub-D vtičnica z VDE licenco 
- osvetljevalni in pomirjevalni svetlobni indikator
- zelena tipka s simbolom reseta za prekinitev klica
- funkcijske lastnosti panela se nastavijo z ustreznimi vtičniki
- izpolnjuje zahteve standarda DIN VDE 0834 del 1 in del 2
Sestava:
- panel je podomentne izvedbe za montažo na dozo fi60mm z vijaki za montažo elementov
- ohišje/pokrov iz bele protimikrobne ABS plastike (RAL 9016)
- brezvijačna pritrditev pokrova
- odporno na čistila uporabljena v zdravstvu
- dimenzije klicnega panela (ŠxV) 80x80 mm</t>
  </si>
  <si>
    <t>Drobna gradbena in slikopleskarska dela (vgradnja sobnih svetilk)</t>
  </si>
  <si>
    <t>Panel klica pnevmatski 
Klicni panel za aktiviranje klica prek stisljive žogice namenjen za priklop na vhodno klicno linijo sobne elektronike. 
Funkcijske lastnosti:
- tipkalo z aktiviranjem klica prek stisljive žogice
- 2 m gumijaste cevi z aktivacijsko žogico
- pomirjevalna lučka
- funkcijske lastnosti panela se nastavijo z ustreznimi vtičniki
- izpolnjuje zahteve standarda DIN VDE 0834 del 1 in del 2
Sestava:
- podomentne izvedbe za montažo na dozo fi60mm z vijaki za montažo elementov
- ohišje/pokrov iz bele protimikrobne ABS plastike (RAL 9016)
- brezvijačna pritrditev pokrova
- odporno na čistila uporabljena v zdravstvu
- dimenzije (ŠxV) 80x80 mm</t>
  </si>
  <si>
    <t xml:space="preserve"> NHXH  2x2,5 mm² B2ca</t>
  </si>
  <si>
    <t xml:space="preserve"> F/FTP cat 6 B2ca</t>
  </si>
  <si>
    <t>DDV:</t>
  </si>
  <si>
    <t>Skupaj z DDV (dobava in montaža):</t>
  </si>
  <si>
    <t>SKUPAJ brez DDV Nevrološki oddelek: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</si>
</sst>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Tahoma"/>
      <charset val="238"/>
    </font>
    <font>
      <sz val="10"/>
      <name val="Arial"/>
      <family val="2"/>
      <charset val="238"/>
    </font>
    <font>
      <sz val="10"/>
      <name val="Tahoma"/>
      <family val="2"/>
    </font>
    <font>
      <b/>
      <sz val="10"/>
      <name val="Arial"/>
      <family val="2"/>
      <charset val="238"/>
    </font>
    <font>
      <u/>
      <sz val="10"/>
      <name val="Arial"/>
      <family val="2"/>
      <charset val="238"/>
    </font>
    <font>
      <sz val="10"/>
      <name val="Tahoma"/>
      <family val="2"/>
      <charset val="238"/>
    </font>
    <font>
      <sz val="10"/>
      <color indexed="10"/>
      <name val="Arial"/>
      <family val="2"/>
      <charset val="238"/>
    </font>
    <font>
      <sz val="10"/>
      <name val="Times New Roman"/>
      <family val="1"/>
      <charset val="238"/>
    </font>
    <font>
      <b/>
      <sz val="10"/>
      <name val="Times New Roman"/>
      <family val="1"/>
      <charset val="238"/>
    </font>
  </fonts>
  <fills count="2">
    <fill>
      <patternFill patternType="none"/>
    </fill>
    <fill>
      <patternFill patternType="gray125"/>
    </fill>
  </fills>
  <borders count="3">
    <border>
      <left/>
      <right/>
      <top/>
      <bottom/>
      <diagonal/>
    </border>
    <border>
      <left/>
      <right/>
      <top/>
      <bottom style="double">
        <color indexed="64"/>
      </bottom>
      <diagonal/>
    </border>
    <border>
      <left/>
      <right/>
      <top style="thin">
        <color indexed="64"/>
      </top>
      <bottom style="double">
        <color indexed="64"/>
      </bottom>
      <diagonal/>
    </border>
  </borders>
  <cellStyleXfs count="3">
    <xf numFmtId="0" fontId="0" fillId="0" borderId="0"/>
    <xf numFmtId="0" fontId="2" fillId="0" borderId="0"/>
    <xf numFmtId="0" fontId="1" fillId="0" borderId="0"/>
  </cellStyleXfs>
  <cellXfs count="86">
    <xf numFmtId="0" fontId="0" fillId="0" borderId="0" xfId="0"/>
    <xf numFmtId="1" fontId="1" fillId="0" borderId="0" xfId="0" applyNumberFormat="1" applyFont="1" applyBorder="1" applyAlignment="1" applyProtection="1">
      <alignment horizontal="center" vertical="top"/>
    </xf>
    <xf numFmtId="0" fontId="3" fillId="0" borderId="0" xfId="0" applyFont="1" applyBorder="1" applyAlignment="1" applyProtection="1">
      <alignment horizontal="justify" vertical="top" wrapText="1"/>
    </xf>
    <xf numFmtId="4" fontId="1" fillId="0" borderId="0" xfId="0" applyNumberFormat="1" applyFont="1" applyFill="1" applyBorder="1" applyAlignment="1" applyProtection="1">
      <alignment horizontal="center"/>
    </xf>
    <xf numFmtId="1" fontId="1" fillId="0" borderId="0" xfId="0" applyNumberFormat="1" applyFont="1" applyFill="1" applyBorder="1" applyAlignment="1" applyProtection="1">
      <alignment horizontal="center"/>
    </xf>
    <xf numFmtId="4" fontId="1" fillId="0" borderId="0" xfId="0" applyNumberFormat="1" applyFont="1" applyFill="1" applyBorder="1" applyAlignment="1" applyProtection="1">
      <alignment horizontal="right"/>
    </xf>
    <xf numFmtId="4" fontId="1" fillId="0" borderId="0" xfId="0" applyNumberFormat="1" applyFont="1" applyAlignment="1">
      <alignment vertical="top"/>
    </xf>
    <xf numFmtId="0" fontId="1" fillId="0" borderId="0" xfId="0" applyFont="1"/>
    <xf numFmtId="0" fontId="1" fillId="0" borderId="0" xfId="0" applyFont="1" applyProtection="1"/>
    <xf numFmtId="0" fontId="3" fillId="0" borderId="0" xfId="0" applyFont="1" applyBorder="1" applyAlignment="1" applyProtection="1">
      <alignment horizontal="left" vertical="top"/>
    </xf>
    <xf numFmtId="0" fontId="1" fillId="0" borderId="0" xfId="0" applyFont="1" applyAlignment="1" applyProtection="1">
      <alignment horizontal="center"/>
    </xf>
    <xf numFmtId="4" fontId="1" fillId="0" borderId="0" xfId="0" applyNumberFormat="1" applyFont="1" applyAlignment="1" applyProtection="1">
      <alignment horizontal="right"/>
    </xf>
    <xf numFmtId="2" fontId="4" fillId="0" borderId="0" xfId="0" applyNumberFormat="1" applyFont="1" applyBorder="1" applyAlignment="1" applyProtection="1">
      <alignment vertical="top" wrapText="1"/>
    </xf>
    <xf numFmtId="0" fontId="4" fillId="0" borderId="0" xfId="0" applyFont="1" applyBorder="1" applyAlignment="1" applyProtection="1">
      <alignment horizontal="center" vertical="top" wrapText="1"/>
    </xf>
    <xf numFmtId="4" fontId="4" fillId="0" borderId="0" xfId="0" applyNumberFormat="1" applyFont="1" applyBorder="1" applyAlignment="1" applyProtection="1">
      <alignment horizontal="right" vertical="top" wrapText="1"/>
    </xf>
    <xf numFmtId="0" fontId="1" fillId="0" borderId="0" xfId="0" applyFont="1" applyBorder="1" applyAlignment="1" applyProtection="1">
      <alignment vertical="top" wrapText="1"/>
    </xf>
    <xf numFmtId="1" fontId="1" fillId="0" borderId="0" xfId="0" applyNumberFormat="1" applyFont="1" applyBorder="1" applyAlignment="1" applyProtection="1">
      <alignment horizontal="center" vertical="center"/>
    </xf>
    <xf numFmtId="0" fontId="1" fillId="0" borderId="0" xfId="0" applyFont="1" applyAlignment="1" applyProtection="1">
      <alignment horizontal="left" vertical="center"/>
    </xf>
    <xf numFmtId="0" fontId="1" fillId="0" borderId="0" xfId="0" applyFont="1" applyAlignment="1" applyProtection="1">
      <alignment horizontal="center" vertical="center"/>
    </xf>
    <xf numFmtId="4" fontId="1" fillId="0" borderId="0" xfId="0" applyNumberFormat="1" applyFont="1" applyAlignment="1" applyProtection="1">
      <alignment horizontal="center" vertical="center"/>
    </xf>
    <xf numFmtId="0" fontId="1" fillId="0" borderId="0" xfId="0" applyFont="1" applyAlignment="1">
      <alignment horizontal="center" vertical="center"/>
    </xf>
    <xf numFmtId="0" fontId="1" fillId="0" borderId="0" xfId="0" applyFont="1" applyAlignment="1">
      <alignment vertical="top" wrapText="1"/>
    </xf>
    <xf numFmtId="0" fontId="1" fillId="0" borderId="0" xfId="0" applyFont="1" applyAlignment="1" applyProtection="1">
      <alignment horizontal="center" vertical="top"/>
    </xf>
    <xf numFmtId="4" fontId="1" fillId="0" borderId="0" xfId="0" applyNumberFormat="1" applyFont="1" applyAlignment="1" applyProtection="1">
      <alignment horizontal="right" vertical="top"/>
    </xf>
    <xf numFmtId="4" fontId="1" fillId="0" borderId="0" xfId="0" applyNumberFormat="1" applyFont="1" applyAlignment="1">
      <alignment horizontal="right" vertical="top"/>
    </xf>
    <xf numFmtId="0" fontId="1" fillId="0" borderId="0" xfId="0" applyFont="1" applyAlignment="1" applyProtection="1">
      <alignment horizontal="center" vertical="top" wrapText="1"/>
    </xf>
    <xf numFmtId="4" fontId="1" fillId="0" borderId="0" xfId="0" applyNumberFormat="1" applyFont="1" applyAlignment="1" applyProtection="1">
      <alignment horizontal="right" vertical="top" wrapText="1"/>
    </xf>
    <xf numFmtId="2" fontId="1" fillId="0" borderId="0" xfId="0" applyNumberFormat="1" applyFont="1" applyAlignment="1">
      <alignment vertical="top" wrapText="1"/>
    </xf>
    <xf numFmtId="49" fontId="1" fillId="0" borderId="0" xfId="0" applyNumberFormat="1" applyFont="1" applyAlignment="1">
      <alignment vertical="top" wrapText="1"/>
    </xf>
    <xf numFmtId="0" fontId="1" fillId="0" borderId="0" xfId="0" applyFont="1" applyFill="1" applyAlignment="1" applyProtection="1">
      <alignment horizontal="center" vertical="top"/>
    </xf>
    <xf numFmtId="0" fontId="1" fillId="0" borderId="0" xfId="0" applyFont="1" applyFill="1" applyAlignment="1" applyProtection="1">
      <alignment horizontal="center" vertical="top" wrapText="1"/>
    </xf>
    <xf numFmtId="4" fontId="1" fillId="0" borderId="0" xfId="0" applyNumberFormat="1" applyFont="1" applyFill="1" applyAlignment="1" applyProtection="1">
      <alignment horizontal="right" vertical="top" wrapText="1"/>
    </xf>
    <xf numFmtId="4" fontId="1" fillId="0" borderId="0" xfId="0" applyNumberFormat="1" applyFont="1" applyFill="1" applyAlignment="1">
      <alignment vertical="top"/>
    </xf>
    <xf numFmtId="0" fontId="1" fillId="0" borderId="0" xfId="0" applyFont="1" applyFill="1"/>
    <xf numFmtId="0" fontId="1" fillId="0" borderId="0" xfId="2" applyFont="1" applyBorder="1" applyAlignment="1" applyProtection="1">
      <alignment horizontal="center" vertical="top"/>
    </xf>
    <xf numFmtId="4" fontId="1" fillId="0" borderId="0" xfId="2" applyNumberFormat="1" applyFont="1" applyBorder="1" applyAlignment="1" applyProtection="1">
      <alignment horizontal="right" vertical="top"/>
    </xf>
    <xf numFmtId="0" fontId="1" fillId="0" borderId="0" xfId="0" applyFont="1" applyAlignment="1">
      <alignment horizontal="center" vertical="top" wrapText="1"/>
    </xf>
    <xf numFmtId="4" fontId="1" fillId="0" borderId="0" xfId="0" applyNumberFormat="1" applyFont="1" applyAlignment="1">
      <alignment horizontal="right" vertical="top" wrapText="1"/>
    </xf>
    <xf numFmtId="0" fontId="1" fillId="0" borderId="0" xfId="0" applyFont="1" applyAlignment="1" applyProtection="1">
      <alignment vertical="top" wrapText="1"/>
    </xf>
    <xf numFmtId="0" fontId="1" fillId="0" borderId="0" xfId="2" applyFont="1" applyBorder="1" applyAlignment="1" applyProtection="1">
      <alignment horizontal="left" vertical="top" wrapText="1"/>
    </xf>
    <xf numFmtId="4" fontId="1" fillId="0" borderId="0" xfId="2" applyNumberFormat="1" applyFont="1" applyBorder="1" applyAlignment="1" applyProtection="1">
      <alignment horizontal="center" vertical="top" wrapText="1"/>
    </xf>
    <xf numFmtId="4" fontId="1" fillId="0" borderId="0" xfId="2" applyNumberFormat="1" applyFont="1" applyBorder="1" applyAlignment="1" applyProtection="1">
      <alignment horizontal="right" vertical="top" wrapText="1"/>
    </xf>
    <xf numFmtId="0" fontId="1" fillId="0" borderId="0" xfId="0" applyFont="1" applyAlignment="1" applyProtection="1">
      <alignment horizontal="left" vertical="top" wrapText="1"/>
    </xf>
    <xf numFmtId="4" fontId="1" fillId="0" borderId="0" xfId="0" applyNumberFormat="1" applyFont="1" applyAlignment="1">
      <alignment horizontal="right"/>
    </xf>
    <xf numFmtId="2" fontId="1" fillId="0" borderId="0" xfId="2" applyNumberFormat="1" applyFont="1" applyBorder="1" applyAlignment="1" applyProtection="1">
      <alignment horizontal="right" vertical="top"/>
    </xf>
    <xf numFmtId="4" fontId="1" fillId="0" borderId="0" xfId="2" applyNumberFormat="1" applyFont="1" applyBorder="1" applyAlignment="1" applyProtection="1">
      <alignment horizontal="center" vertical="top"/>
    </xf>
    <xf numFmtId="0" fontId="1" fillId="0" borderId="0" xfId="0" applyFont="1" applyAlignment="1">
      <alignment horizontal="center"/>
    </xf>
    <xf numFmtId="0" fontId="3" fillId="0" borderId="0" xfId="0" applyFont="1"/>
    <xf numFmtId="4" fontId="3" fillId="0" borderId="0" xfId="0" applyNumberFormat="1" applyFont="1" applyAlignment="1">
      <alignment vertical="top"/>
    </xf>
    <xf numFmtId="2" fontId="1" fillId="0" borderId="0" xfId="0" applyNumberFormat="1" applyFont="1" applyAlignment="1">
      <alignment horizontal="right" vertical="top"/>
    </xf>
    <xf numFmtId="1" fontId="1" fillId="0" borderId="0" xfId="0" applyNumberFormat="1" applyFont="1" applyFill="1" applyBorder="1" applyAlignment="1" applyProtection="1">
      <alignment horizontal="center" vertical="top"/>
    </xf>
    <xf numFmtId="0" fontId="1" fillId="0" borderId="0" xfId="0" applyFont="1" applyFill="1" applyAlignment="1" applyProtection="1">
      <alignment horizontal="left" vertical="top" wrapText="1"/>
    </xf>
    <xf numFmtId="4" fontId="1" fillId="0" borderId="0" xfId="0" applyNumberFormat="1" applyFont="1" applyFill="1" applyAlignment="1">
      <alignment horizontal="right"/>
    </xf>
    <xf numFmtId="0" fontId="1" fillId="0" borderId="0" xfId="2" applyFont="1" applyFill="1" applyBorder="1" applyAlignment="1" applyProtection="1">
      <alignment horizontal="left" vertical="top" wrapText="1"/>
    </xf>
    <xf numFmtId="1" fontId="1" fillId="0" borderId="0" xfId="2" applyNumberFormat="1" applyFont="1" applyFill="1" applyBorder="1" applyAlignment="1" applyProtection="1">
      <alignment horizontal="center" vertical="top" wrapText="1"/>
    </xf>
    <xf numFmtId="4" fontId="1" fillId="0" borderId="0" xfId="2" applyNumberFormat="1" applyFont="1" applyFill="1" applyBorder="1" applyAlignment="1" applyProtection="1">
      <alignment horizontal="center" vertical="top" wrapText="1"/>
    </xf>
    <xf numFmtId="4" fontId="1" fillId="0" borderId="0" xfId="2" applyNumberFormat="1" applyFont="1" applyFill="1" applyBorder="1" applyAlignment="1" applyProtection="1">
      <alignment horizontal="right" vertical="top" wrapText="1"/>
    </xf>
    <xf numFmtId="0" fontId="1" fillId="0" borderId="0" xfId="0" applyFont="1" applyFill="1" applyAlignment="1" applyProtection="1">
      <alignment vertical="top" wrapText="1"/>
    </xf>
    <xf numFmtId="2" fontId="1" fillId="0" borderId="0" xfId="2" applyNumberFormat="1" applyFont="1" applyFill="1" applyBorder="1" applyAlignment="1" applyProtection="1">
      <alignment horizontal="right" vertical="top"/>
    </xf>
    <xf numFmtId="1" fontId="1" fillId="0" borderId="0" xfId="2" applyNumberFormat="1" applyFont="1" applyFill="1" applyBorder="1" applyAlignment="1" applyProtection="1">
      <alignment horizontal="center" vertical="top"/>
    </xf>
    <xf numFmtId="4" fontId="1" fillId="0" borderId="0" xfId="2" applyNumberFormat="1" applyFont="1" applyFill="1" applyBorder="1" applyAlignment="1" applyProtection="1">
      <alignment horizontal="center" vertical="top"/>
    </xf>
    <xf numFmtId="4" fontId="1" fillId="0" borderId="0" xfId="2" applyNumberFormat="1" applyFont="1" applyFill="1" applyBorder="1" applyAlignment="1" applyProtection="1">
      <alignment horizontal="right" vertical="top"/>
    </xf>
    <xf numFmtId="1" fontId="1" fillId="0" borderId="0" xfId="0" applyNumberFormat="1" applyFont="1" applyFill="1" applyAlignment="1" applyProtection="1">
      <alignment horizontal="center" vertical="top"/>
    </xf>
    <xf numFmtId="0" fontId="5" fillId="0" borderId="0" xfId="0" applyFont="1" applyFill="1" applyAlignment="1">
      <alignment vertical="top" wrapText="1"/>
    </xf>
    <xf numFmtId="2" fontId="1" fillId="0" borderId="0" xfId="0" applyNumberFormat="1" applyFont="1" applyFill="1" applyAlignment="1">
      <alignment vertical="top" wrapText="1"/>
    </xf>
    <xf numFmtId="2" fontId="6" fillId="0" borderId="0" xfId="0" applyNumberFormat="1" applyFont="1" applyAlignment="1">
      <alignment vertical="top" wrapText="1"/>
    </xf>
    <xf numFmtId="0" fontId="1" fillId="0" borderId="0" xfId="0" applyFont="1" applyFill="1" applyAlignment="1">
      <alignment vertical="top" wrapText="1"/>
    </xf>
    <xf numFmtId="0" fontId="1" fillId="0" borderId="0" xfId="0" applyFont="1" applyFill="1" applyAlignment="1" applyProtection="1">
      <alignment horizontal="center"/>
    </xf>
    <xf numFmtId="0" fontId="4" fillId="0" borderId="0" xfId="0" applyFont="1" applyFill="1" applyBorder="1" applyAlignment="1" applyProtection="1">
      <alignment horizontal="center" vertical="top" wrapText="1"/>
    </xf>
    <xf numFmtId="0" fontId="1" fillId="0" borderId="0" xfId="0" applyFont="1" applyFill="1" applyAlignment="1" applyProtection="1">
      <alignment horizontal="center" vertical="center"/>
    </xf>
    <xf numFmtId="0" fontId="1" fillId="0" borderId="0" xfId="2" applyFont="1" applyFill="1" applyBorder="1" applyAlignment="1" applyProtection="1">
      <alignment horizontal="center" vertical="top"/>
    </xf>
    <xf numFmtId="0" fontId="1" fillId="0" borderId="0" xfId="0" applyFont="1" applyFill="1" applyAlignment="1">
      <alignment horizontal="center"/>
    </xf>
    <xf numFmtId="4" fontId="1" fillId="0" borderId="0" xfId="0" applyNumberFormat="1" applyFont="1" applyFill="1" applyAlignment="1">
      <alignment horizontal="center" vertical="top"/>
    </xf>
    <xf numFmtId="0" fontId="5" fillId="0" borderId="0" xfId="0" applyFont="1" applyAlignment="1">
      <alignment vertical="top" wrapText="1"/>
    </xf>
    <xf numFmtId="1" fontId="1" fillId="0" borderId="1" xfId="0" applyNumberFormat="1" applyFont="1" applyBorder="1" applyAlignment="1" applyProtection="1">
      <alignment horizontal="center" vertical="top"/>
    </xf>
    <xf numFmtId="0" fontId="1" fillId="0" borderId="1" xfId="0" applyFont="1" applyBorder="1" applyAlignment="1" applyProtection="1">
      <alignment horizontal="left" vertical="top" wrapText="1"/>
    </xf>
    <xf numFmtId="0" fontId="1" fillId="0" borderId="1" xfId="0" applyFont="1" applyFill="1" applyBorder="1" applyAlignment="1" applyProtection="1">
      <alignment horizontal="center" vertical="top" wrapText="1"/>
    </xf>
    <xf numFmtId="0" fontId="1" fillId="0" borderId="1" xfId="0" applyFont="1" applyBorder="1" applyAlignment="1" applyProtection="1">
      <alignment horizontal="center" wrapText="1"/>
    </xf>
    <xf numFmtId="4" fontId="1" fillId="0" borderId="1" xfId="0" applyNumberFormat="1" applyFont="1" applyBorder="1" applyAlignment="1" applyProtection="1">
      <alignment horizontal="right" wrapText="1"/>
    </xf>
    <xf numFmtId="4" fontId="1" fillId="0" borderId="1" xfId="0" applyNumberFormat="1" applyFont="1" applyBorder="1" applyAlignment="1">
      <alignment vertical="top"/>
    </xf>
    <xf numFmtId="0" fontId="7" fillId="0" borderId="2" xfId="0" applyFont="1" applyBorder="1" applyAlignment="1">
      <alignment horizontal="center" vertical="top" wrapText="1"/>
    </xf>
    <xf numFmtId="3" fontId="8" fillId="0" borderId="2" xfId="0" applyNumberFormat="1" applyFont="1" applyBorder="1" applyAlignment="1">
      <alignment horizontal="center" wrapText="1"/>
    </xf>
    <xf numFmtId="0" fontId="8" fillId="0" borderId="2" xfId="0" applyFont="1" applyBorder="1" applyAlignment="1">
      <alignment horizontal="center" wrapText="1"/>
    </xf>
    <xf numFmtId="4" fontId="8" fillId="0" borderId="2" xfId="0" applyNumberFormat="1" applyFont="1" applyBorder="1" applyAlignment="1">
      <alignment horizontal="right" wrapText="1"/>
    </xf>
    <xf numFmtId="0" fontId="3" fillId="0" borderId="2" xfId="0" applyFont="1" applyBorder="1" applyAlignment="1">
      <alignment wrapText="1"/>
    </xf>
    <xf numFmtId="4" fontId="3" fillId="0" borderId="2" xfId="0" applyNumberFormat="1" applyFont="1" applyBorder="1" applyAlignment="1">
      <alignment horizontal="right" wrapText="1"/>
    </xf>
  </cellXfs>
  <cellStyles count="3">
    <cellStyle name="Navadno" xfId="0" builtinId="0"/>
    <cellStyle name="Normal 4" xfId="1" xr:uid="{00000000-0005-0000-0000-000001000000}"/>
    <cellStyle name="Normal_04-033- NPK POPIS PZR-E"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27"/>
  <sheetViews>
    <sheetView tabSelected="1" zoomScale="160" zoomScaleNormal="160" workbookViewId="0">
      <selection activeCell="E121" sqref="E121"/>
    </sheetView>
  </sheetViews>
  <sheetFormatPr defaultRowHeight="12.75" x14ac:dyDescent="0.2"/>
  <cols>
    <col min="1" max="1" width="4" style="46" bestFit="1" customWidth="1"/>
    <col min="2" max="2" width="75.28515625" style="7" customWidth="1"/>
    <col min="3" max="3" width="10.7109375" style="71" customWidth="1"/>
    <col min="4" max="4" width="10.7109375" style="46" customWidth="1"/>
    <col min="5" max="5" width="10.7109375" style="43" customWidth="1"/>
    <col min="6" max="6" width="13.28515625" style="6" bestFit="1" customWidth="1"/>
    <col min="7" max="16384" width="9.140625" style="7"/>
  </cols>
  <sheetData>
    <row r="2" spans="1:6" x14ac:dyDescent="0.2">
      <c r="A2" s="1"/>
      <c r="B2" s="2" t="s">
        <v>51</v>
      </c>
      <c r="C2" s="3"/>
      <c r="D2" s="4"/>
      <c r="E2" s="5"/>
    </row>
    <row r="3" spans="1:6" x14ac:dyDescent="0.2">
      <c r="A3" s="1"/>
      <c r="B3" s="8" t="s">
        <v>0</v>
      </c>
      <c r="C3" s="3"/>
      <c r="D3" s="4"/>
      <c r="E3" s="5"/>
    </row>
    <row r="4" spans="1:6" x14ac:dyDescent="0.2">
      <c r="A4" s="1"/>
      <c r="B4" s="8"/>
      <c r="C4" s="3"/>
      <c r="D4" s="4"/>
      <c r="E4" s="5"/>
    </row>
    <row r="5" spans="1:6" x14ac:dyDescent="0.2">
      <c r="A5" s="1"/>
      <c r="B5" s="9" t="s">
        <v>1</v>
      </c>
      <c r="C5" s="67"/>
      <c r="D5" s="10"/>
      <c r="E5" s="11"/>
    </row>
    <row r="6" spans="1:6" ht="44.25" customHeight="1" x14ac:dyDescent="0.2">
      <c r="A6" s="1"/>
      <c r="B6" s="12" t="s">
        <v>46</v>
      </c>
      <c r="C6" s="68"/>
      <c r="D6" s="13"/>
      <c r="E6" s="14"/>
    </row>
    <row r="7" spans="1:6" x14ac:dyDescent="0.2">
      <c r="A7" s="1"/>
      <c r="B7" s="15"/>
      <c r="C7" s="68"/>
      <c r="D7" s="13"/>
      <c r="E7" s="14"/>
    </row>
    <row r="8" spans="1:6" ht="28.5" customHeight="1" x14ac:dyDescent="0.2">
      <c r="A8" s="1"/>
      <c r="B8" s="38" t="s">
        <v>29</v>
      </c>
      <c r="C8" s="67"/>
      <c r="D8" s="10"/>
      <c r="E8" s="11"/>
    </row>
    <row r="9" spans="1:6" x14ac:dyDescent="0.2">
      <c r="A9" s="1"/>
      <c r="B9" s="8"/>
      <c r="C9" s="67"/>
      <c r="D9" s="10"/>
      <c r="E9" s="11"/>
    </row>
    <row r="10" spans="1:6" s="20" customFormat="1" x14ac:dyDescent="0.2">
      <c r="A10" s="16"/>
      <c r="B10" s="17" t="s">
        <v>7</v>
      </c>
      <c r="C10" s="69" t="s">
        <v>13</v>
      </c>
      <c r="D10" s="18" t="s">
        <v>8</v>
      </c>
      <c r="E10" s="19" t="s">
        <v>9</v>
      </c>
      <c r="F10" s="19" t="s">
        <v>10</v>
      </c>
    </row>
    <row r="11" spans="1:6" x14ac:dyDescent="0.2">
      <c r="A11" s="1"/>
      <c r="B11" s="8"/>
      <c r="C11" s="67"/>
      <c r="D11" s="10"/>
      <c r="E11" s="11"/>
    </row>
    <row r="12" spans="1:6" ht="409.5" x14ac:dyDescent="0.2">
      <c r="A12" s="1">
        <v>1</v>
      </c>
      <c r="B12" s="21" t="s">
        <v>30</v>
      </c>
      <c r="C12" s="62">
        <v>1</v>
      </c>
      <c r="D12" s="22" t="s">
        <v>2</v>
      </c>
      <c r="E12" s="23"/>
      <c r="F12" s="6">
        <f>C12*E12</f>
        <v>0</v>
      </c>
    </row>
    <row r="13" spans="1:6" x14ac:dyDescent="0.2">
      <c r="A13" s="1"/>
      <c r="B13" s="21"/>
      <c r="C13" s="29"/>
      <c r="D13" s="22"/>
      <c r="E13" s="23"/>
    </row>
    <row r="14" spans="1:6" ht="110.25" customHeight="1" x14ac:dyDescent="0.2">
      <c r="A14" s="1">
        <f>+A12+1</f>
        <v>2</v>
      </c>
      <c r="B14" s="21" t="s">
        <v>25</v>
      </c>
      <c r="C14" s="62">
        <v>1</v>
      </c>
      <c r="D14" s="22" t="s">
        <v>2</v>
      </c>
      <c r="E14" s="23"/>
      <c r="F14" s="6">
        <f>C14*E14</f>
        <v>0</v>
      </c>
    </row>
    <row r="15" spans="1:6" x14ac:dyDescent="0.2">
      <c r="A15" s="1"/>
      <c r="B15" s="21"/>
      <c r="C15" s="29"/>
      <c r="D15" s="22"/>
      <c r="E15" s="23"/>
    </row>
    <row r="16" spans="1:6" ht="89.25" x14ac:dyDescent="0.2">
      <c r="A16" s="1">
        <f>+A14+1</f>
        <v>3</v>
      </c>
      <c r="B16" s="21" t="s">
        <v>24</v>
      </c>
      <c r="C16" s="62">
        <v>1</v>
      </c>
      <c r="D16" s="22" t="s">
        <v>2</v>
      </c>
      <c r="E16" s="24"/>
      <c r="F16" s="6">
        <f>C16*E16</f>
        <v>0</v>
      </c>
    </row>
    <row r="17" spans="1:6" x14ac:dyDescent="0.2">
      <c r="A17" s="1"/>
      <c r="B17" s="21"/>
      <c r="C17" s="29"/>
      <c r="D17" s="22"/>
      <c r="E17" s="24"/>
    </row>
    <row r="18" spans="1:6" ht="54.75" customHeight="1" x14ac:dyDescent="0.2">
      <c r="A18" s="1">
        <f>+A16+1</f>
        <v>4</v>
      </c>
      <c r="B18" s="21" t="s">
        <v>26</v>
      </c>
      <c r="C18" s="62">
        <v>1</v>
      </c>
      <c r="D18" s="22" t="s">
        <v>2</v>
      </c>
      <c r="E18" s="24"/>
      <c r="F18" s="6">
        <f>C18*E18</f>
        <v>0</v>
      </c>
    </row>
    <row r="19" spans="1:6" x14ac:dyDescent="0.2">
      <c r="A19" s="1"/>
      <c r="B19" s="21"/>
      <c r="C19" s="62"/>
      <c r="D19" s="22"/>
      <c r="E19" s="24"/>
    </row>
    <row r="20" spans="1:6" ht="280.5" x14ac:dyDescent="0.2">
      <c r="A20" s="1">
        <f>+A18+1</f>
        <v>5</v>
      </c>
      <c r="B20" s="27" t="s">
        <v>37</v>
      </c>
      <c r="C20" s="62">
        <v>1</v>
      </c>
      <c r="D20" s="25" t="s">
        <v>2</v>
      </c>
      <c r="E20" s="26"/>
      <c r="F20" s="6">
        <f>C20*E20</f>
        <v>0</v>
      </c>
    </row>
    <row r="21" spans="1:6" x14ac:dyDescent="0.2">
      <c r="A21" s="1"/>
      <c r="B21" s="27"/>
      <c r="C21" s="62"/>
      <c r="D21" s="25"/>
      <c r="E21" s="26"/>
    </row>
    <row r="22" spans="1:6" ht="71.25" customHeight="1" x14ac:dyDescent="0.2">
      <c r="A22" s="1">
        <f>+A20+1</f>
        <v>6</v>
      </c>
      <c r="B22" s="64" t="s">
        <v>52</v>
      </c>
      <c r="C22" s="62">
        <v>0</v>
      </c>
      <c r="D22" s="25" t="s">
        <v>2</v>
      </c>
      <c r="E22" s="26"/>
      <c r="F22" s="6">
        <f>C22*E22</f>
        <v>0</v>
      </c>
    </row>
    <row r="23" spans="1:6" x14ac:dyDescent="0.2">
      <c r="A23" s="1"/>
      <c r="B23" s="27"/>
      <c r="C23" s="62"/>
      <c r="D23" s="25"/>
      <c r="E23" s="26"/>
    </row>
    <row r="24" spans="1:6" ht="356.25" customHeight="1" x14ac:dyDescent="0.2">
      <c r="A24" s="1">
        <f>+A22+1</f>
        <v>7</v>
      </c>
      <c r="B24" s="27" t="s">
        <v>49</v>
      </c>
      <c r="C24" s="62">
        <v>2</v>
      </c>
      <c r="D24" s="25" t="s">
        <v>2</v>
      </c>
      <c r="E24" s="26"/>
      <c r="F24" s="6">
        <f>C24*E24</f>
        <v>0</v>
      </c>
    </row>
    <row r="25" spans="1:6" x14ac:dyDescent="0.2">
      <c r="A25" s="1"/>
      <c r="B25" s="21"/>
      <c r="C25" s="30"/>
      <c r="D25" s="25"/>
      <c r="E25" s="26"/>
    </row>
    <row r="26" spans="1:6" ht="190.5" customHeight="1" x14ac:dyDescent="0.2">
      <c r="A26" s="1">
        <f>+A24+1</f>
        <v>8</v>
      </c>
      <c r="B26" s="27" t="s">
        <v>50</v>
      </c>
      <c r="C26" s="62">
        <v>21</v>
      </c>
      <c r="D26" s="25" t="s">
        <v>2</v>
      </c>
      <c r="E26" s="26"/>
      <c r="F26" s="6">
        <f>C26*E26</f>
        <v>0</v>
      </c>
    </row>
    <row r="27" spans="1:6" x14ac:dyDescent="0.2">
      <c r="A27" s="1"/>
      <c r="B27" s="27"/>
      <c r="C27" s="62"/>
      <c r="D27" s="25"/>
      <c r="E27" s="26"/>
    </row>
    <row r="28" spans="1:6" ht="68.25" customHeight="1" x14ac:dyDescent="0.2">
      <c r="A28" s="1">
        <f>+A26+1</f>
        <v>9</v>
      </c>
      <c r="B28" s="27" t="s">
        <v>47</v>
      </c>
      <c r="C28" s="62">
        <v>1</v>
      </c>
      <c r="D28" s="25" t="s">
        <v>2</v>
      </c>
      <c r="E28" s="26"/>
      <c r="F28" s="6">
        <f>C28*E28</f>
        <v>0</v>
      </c>
    </row>
    <row r="29" spans="1:6" x14ac:dyDescent="0.2">
      <c r="A29" s="1"/>
      <c r="B29" s="21"/>
      <c r="C29" s="30"/>
      <c r="D29" s="25"/>
      <c r="E29" s="26"/>
    </row>
    <row r="30" spans="1:6" ht="119.25" customHeight="1" x14ac:dyDescent="0.2">
      <c r="A30" s="1">
        <f>+A28+1</f>
        <v>10</v>
      </c>
      <c r="B30" s="27" t="s">
        <v>20</v>
      </c>
      <c r="C30" s="62">
        <v>25</v>
      </c>
      <c r="D30" s="25" t="s">
        <v>2</v>
      </c>
      <c r="E30" s="26"/>
      <c r="F30" s="6">
        <f>C30*E30</f>
        <v>0</v>
      </c>
    </row>
    <row r="31" spans="1:6" x14ac:dyDescent="0.2">
      <c r="A31" s="1"/>
      <c r="B31" s="27"/>
      <c r="C31" s="62"/>
      <c r="D31" s="25"/>
      <c r="E31" s="26"/>
    </row>
    <row r="32" spans="1:6" ht="243.75" customHeight="1" x14ac:dyDescent="0.2">
      <c r="A32" s="1">
        <f>+A30+1</f>
        <v>11</v>
      </c>
      <c r="B32" s="64" t="s">
        <v>59</v>
      </c>
      <c r="C32" s="62">
        <v>1</v>
      </c>
      <c r="D32" s="25"/>
      <c r="E32" s="26"/>
      <c r="F32" s="6">
        <f>C32*E32</f>
        <v>0</v>
      </c>
    </row>
    <row r="33" spans="1:6" x14ac:dyDescent="0.2">
      <c r="A33" s="1"/>
      <c r="B33" s="21"/>
      <c r="C33" s="30"/>
      <c r="D33" s="25"/>
      <c r="E33" s="26"/>
    </row>
    <row r="34" spans="1:6" ht="409.5" x14ac:dyDescent="0.2">
      <c r="A34" s="1">
        <f>+A32+1</f>
        <v>12</v>
      </c>
      <c r="B34" s="65" t="s">
        <v>60</v>
      </c>
      <c r="C34" s="62">
        <v>24</v>
      </c>
      <c r="D34" s="25" t="s">
        <v>2</v>
      </c>
      <c r="E34" s="26"/>
      <c r="F34" s="6">
        <f>C34*E34</f>
        <v>0</v>
      </c>
    </row>
    <row r="35" spans="1:6" x14ac:dyDescent="0.2">
      <c r="A35" s="1"/>
      <c r="B35" s="28"/>
      <c r="C35" s="29"/>
      <c r="D35" s="25"/>
      <c r="E35" s="26"/>
    </row>
    <row r="36" spans="1:6" ht="214.5" customHeight="1" x14ac:dyDescent="0.2">
      <c r="A36" s="1">
        <f>+A34+1</f>
        <v>13</v>
      </c>
      <c r="B36" s="21" t="s">
        <v>31</v>
      </c>
      <c r="C36" s="62">
        <v>1</v>
      </c>
      <c r="D36" s="25" t="s">
        <v>2</v>
      </c>
      <c r="E36" s="26"/>
      <c r="F36" s="6">
        <f>C36*E36</f>
        <v>0</v>
      </c>
    </row>
    <row r="37" spans="1:6" x14ac:dyDescent="0.2">
      <c r="A37" s="1"/>
      <c r="B37" s="28"/>
      <c r="C37" s="29"/>
      <c r="D37" s="25"/>
      <c r="E37" s="26"/>
    </row>
    <row r="38" spans="1:6" ht="191.25" customHeight="1" x14ac:dyDescent="0.2">
      <c r="A38" s="1">
        <f>+A36+1</f>
        <v>14</v>
      </c>
      <c r="B38" s="21" t="s">
        <v>32</v>
      </c>
      <c r="C38" s="62">
        <v>45</v>
      </c>
      <c r="D38" s="25" t="s">
        <v>2</v>
      </c>
      <c r="E38" s="26"/>
      <c r="F38" s="6">
        <f>C38*E38</f>
        <v>0</v>
      </c>
    </row>
    <row r="39" spans="1:6" x14ac:dyDescent="0.2">
      <c r="A39" s="1"/>
      <c r="B39" s="21"/>
      <c r="C39" s="62"/>
      <c r="D39" s="25"/>
      <c r="E39" s="26"/>
    </row>
    <row r="40" spans="1:6" s="33" customFormat="1" ht="216" customHeight="1" x14ac:dyDescent="0.2">
      <c r="A40" s="50">
        <f>+A38+1</f>
        <v>15</v>
      </c>
      <c r="B40" s="63" t="s">
        <v>61</v>
      </c>
      <c r="C40" s="62">
        <v>12</v>
      </c>
      <c r="D40" s="30" t="s">
        <v>2</v>
      </c>
      <c r="E40" s="31"/>
      <c r="F40" s="32">
        <f>C40*E40</f>
        <v>0</v>
      </c>
    </row>
    <row r="41" spans="1:6" x14ac:dyDescent="0.2">
      <c r="A41" s="1"/>
      <c r="B41" s="21"/>
      <c r="C41" s="30"/>
      <c r="D41" s="25"/>
      <c r="E41" s="26"/>
    </row>
    <row r="42" spans="1:6" ht="201.75" customHeight="1" x14ac:dyDescent="0.2">
      <c r="A42" s="1">
        <f>+A40+1</f>
        <v>16</v>
      </c>
      <c r="B42" s="21" t="s">
        <v>57</v>
      </c>
      <c r="C42" s="62">
        <v>12</v>
      </c>
      <c r="D42" s="25" t="s">
        <v>2</v>
      </c>
      <c r="E42" s="26"/>
      <c r="F42" s="6">
        <f>C42*E42</f>
        <v>0</v>
      </c>
    </row>
    <row r="43" spans="1:6" x14ac:dyDescent="0.2">
      <c r="A43" s="1"/>
      <c r="B43" s="21"/>
      <c r="C43" s="62"/>
      <c r="D43" s="25"/>
      <c r="E43" s="26"/>
    </row>
    <row r="44" spans="1:6" ht="165" customHeight="1" x14ac:dyDescent="0.2">
      <c r="A44" s="1">
        <f>+A42+1</f>
        <v>17</v>
      </c>
      <c r="B44" s="21" t="s">
        <v>56</v>
      </c>
      <c r="C44" s="62">
        <v>19</v>
      </c>
      <c r="D44" s="25" t="s">
        <v>2</v>
      </c>
      <c r="E44" s="26"/>
      <c r="F44" s="6">
        <f>C44*E44</f>
        <v>0</v>
      </c>
    </row>
    <row r="45" spans="1:6" x14ac:dyDescent="0.2">
      <c r="A45" s="1"/>
      <c r="B45" s="27"/>
      <c r="C45" s="29"/>
      <c r="D45" s="25"/>
      <c r="E45" s="26"/>
    </row>
    <row r="46" spans="1:6" ht="204" x14ac:dyDescent="0.2">
      <c r="A46" s="1">
        <f>+A44+1</f>
        <v>18</v>
      </c>
      <c r="B46" s="21" t="s">
        <v>33</v>
      </c>
      <c r="C46" s="62">
        <v>18</v>
      </c>
      <c r="D46" s="25" t="s">
        <v>2</v>
      </c>
      <c r="E46" s="26"/>
      <c r="F46" s="6">
        <f>C46*E46</f>
        <v>0</v>
      </c>
    </row>
    <row r="47" spans="1:6" x14ac:dyDescent="0.2">
      <c r="A47" s="1"/>
      <c r="B47" s="21"/>
      <c r="C47" s="62"/>
      <c r="D47" s="25"/>
      <c r="E47" s="26"/>
    </row>
    <row r="48" spans="1:6" ht="191.25" x14ac:dyDescent="0.2">
      <c r="A48" s="1">
        <f>+A46+1</f>
        <v>19</v>
      </c>
      <c r="B48" s="73" t="s">
        <v>63</v>
      </c>
      <c r="C48" s="62">
        <v>1</v>
      </c>
      <c r="D48" s="25" t="s">
        <v>2</v>
      </c>
      <c r="E48" s="26"/>
      <c r="F48" s="6">
        <f>C48*E48</f>
        <v>0</v>
      </c>
    </row>
    <row r="49" spans="1:6" x14ac:dyDescent="0.2">
      <c r="A49" s="1"/>
      <c r="B49" s="21"/>
      <c r="C49" s="62"/>
      <c r="D49" s="25"/>
      <c r="E49" s="26"/>
    </row>
    <row r="50" spans="1:6" ht="191.25" x14ac:dyDescent="0.2">
      <c r="A50" s="1">
        <f>+A48+1</f>
        <v>20</v>
      </c>
      <c r="B50" s="21" t="s">
        <v>58</v>
      </c>
      <c r="C50" s="62">
        <v>3</v>
      </c>
      <c r="D50" s="25" t="s">
        <v>2</v>
      </c>
      <c r="E50" s="26"/>
      <c r="F50" s="6">
        <f>C50*E50</f>
        <v>0</v>
      </c>
    </row>
    <row r="51" spans="1:6" x14ac:dyDescent="0.2">
      <c r="A51" s="1"/>
      <c r="B51" s="27"/>
      <c r="C51" s="29"/>
      <c r="D51" s="25"/>
      <c r="E51" s="26"/>
    </row>
    <row r="52" spans="1:6" s="33" customFormat="1" ht="268.5" customHeight="1" x14ac:dyDescent="0.2">
      <c r="A52" s="1">
        <f>+A50+1</f>
        <v>21</v>
      </c>
      <c r="B52" s="21" t="s">
        <v>34</v>
      </c>
      <c r="C52" s="62">
        <v>57</v>
      </c>
      <c r="D52" s="30" t="s">
        <v>2</v>
      </c>
      <c r="E52" s="31"/>
      <c r="F52" s="32">
        <f>C52*E52</f>
        <v>0</v>
      </c>
    </row>
    <row r="53" spans="1:6" x14ac:dyDescent="0.2">
      <c r="A53" s="1"/>
      <c r="B53" s="21"/>
      <c r="C53" s="30"/>
      <c r="D53" s="25"/>
      <c r="E53" s="26"/>
    </row>
    <row r="54" spans="1:6" ht="99.75" customHeight="1" x14ac:dyDescent="0.2">
      <c r="A54" s="1">
        <f>+A52+1</f>
        <v>22</v>
      </c>
      <c r="B54" s="21" t="s">
        <v>21</v>
      </c>
      <c r="C54" s="62">
        <v>57</v>
      </c>
      <c r="D54" s="25" t="s">
        <v>2</v>
      </c>
      <c r="E54" s="26"/>
      <c r="F54" s="6">
        <f>C54*E54</f>
        <v>0</v>
      </c>
    </row>
    <row r="55" spans="1:6" x14ac:dyDescent="0.2">
      <c r="A55" s="1"/>
      <c r="B55" s="21"/>
      <c r="C55" s="30"/>
      <c r="D55" s="25"/>
      <c r="E55" s="26"/>
    </row>
    <row r="56" spans="1:6" ht="77.25" customHeight="1" x14ac:dyDescent="0.2">
      <c r="A56" s="1">
        <f>+A54+1</f>
        <v>23</v>
      </c>
      <c r="B56" s="21" t="s">
        <v>22</v>
      </c>
      <c r="C56" s="62">
        <v>57</v>
      </c>
      <c r="D56" s="25" t="s">
        <v>2</v>
      </c>
      <c r="E56" s="26"/>
      <c r="F56" s="6">
        <f>C56*E56</f>
        <v>0</v>
      </c>
    </row>
    <row r="57" spans="1:6" x14ac:dyDescent="0.2">
      <c r="A57" s="1"/>
      <c r="B57" s="21"/>
      <c r="C57" s="62"/>
      <c r="D57" s="25"/>
      <c r="E57" s="26"/>
    </row>
    <row r="58" spans="1:6" ht="38.25" x14ac:dyDescent="0.2">
      <c r="A58" s="1">
        <f>+A56+1</f>
        <v>24</v>
      </c>
      <c r="B58" s="66" t="s">
        <v>53</v>
      </c>
      <c r="C58" s="62">
        <v>54</v>
      </c>
      <c r="D58" s="25" t="s">
        <v>2</v>
      </c>
      <c r="E58" s="26"/>
      <c r="F58" s="6">
        <f>C58*E58</f>
        <v>0</v>
      </c>
    </row>
    <row r="59" spans="1:6" x14ac:dyDescent="0.2">
      <c r="A59" s="1"/>
      <c r="B59" s="21"/>
      <c r="C59" s="62"/>
      <c r="D59" s="25"/>
      <c r="E59" s="26"/>
    </row>
    <row r="60" spans="1:6" s="33" customFormat="1" ht="70.5" customHeight="1" x14ac:dyDescent="0.2">
      <c r="A60" s="1">
        <f>+A58+1</f>
        <v>25</v>
      </c>
      <c r="B60" s="66" t="s">
        <v>55</v>
      </c>
      <c r="C60" s="62">
        <v>3</v>
      </c>
      <c r="D60" s="30" t="s">
        <v>2</v>
      </c>
      <c r="E60" s="31"/>
      <c r="F60" s="32">
        <f>C60*E60</f>
        <v>0</v>
      </c>
    </row>
    <row r="61" spans="1:6" s="33" customFormat="1" x14ac:dyDescent="0.2">
      <c r="A61" s="50"/>
      <c r="B61" s="66"/>
      <c r="C61" s="62"/>
      <c r="D61" s="30"/>
      <c r="E61" s="31"/>
      <c r="F61" s="32"/>
    </row>
    <row r="62" spans="1:6" s="33" customFormat="1" ht="77.25" customHeight="1" x14ac:dyDescent="0.2">
      <c r="A62" s="50">
        <f>+A60+1</f>
        <v>26</v>
      </c>
      <c r="B62" s="66" t="s">
        <v>54</v>
      </c>
      <c r="C62" s="62">
        <v>3</v>
      </c>
      <c r="D62" s="30" t="s">
        <v>2</v>
      </c>
      <c r="E62" s="31"/>
      <c r="F62" s="32">
        <f>C62*E62</f>
        <v>0</v>
      </c>
    </row>
    <row r="63" spans="1:6" x14ac:dyDescent="0.2">
      <c r="A63" s="1"/>
      <c r="B63" s="21"/>
      <c r="C63" s="62"/>
      <c r="D63" s="25"/>
      <c r="E63" s="26"/>
    </row>
    <row r="64" spans="1:6" ht="203.25" customHeight="1" x14ac:dyDescent="0.2">
      <c r="A64" s="1">
        <f>+A62+1</f>
        <v>27</v>
      </c>
      <c r="B64" s="21" t="s">
        <v>36</v>
      </c>
      <c r="C64" s="62">
        <v>1</v>
      </c>
      <c r="D64" s="25" t="s">
        <v>2</v>
      </c>
      <c r="E64" s="26"/>
      <c r="F64" s="6">
        <f>C64*E64</f>
        <v>0</v>
      </c>
    </row>
    <row r="65" spans="1:6" x14ac:dyDescent="0.2">
      <c r="A65" s="1"/>
      <c r="B65" s="21"/>
      <c r="C65" s="70"/>
      <c r="D65" s="34"/>
      <c r="E65" s="35"/>
    </row>
    <row r="66" spans="1:6" ht="395.25" x14ac:dyDescent="0.2">
      <c r="A66" s="1">
        <f>+A64+1</f>
        <v>28</v>
      </c>
      <c r="B66" s="21" t="s">
        <v>35</v>
      </c>
      <c r="C66" s="62">
        <v>1</v>
      </c>
      <c r="D66" s="25" t="s">
        <v>2</v>
      </c>
      <c r="E66" s="26"/>
      <c r="F66" s="6">
        <f>C66*E66</f>
        <v>0</v>
      </c>
    </row>
    <row r="67" spans="1:6" x14ac:dyDescent="0.2">
      <c r="A67" s="1"/>
      <c r="B67" s="21"/>
      <c r="C67" s="30"/>
      <c r="D67" s="25"/>
      <c r="E67" s="26"/>
    </row>
    <row r="68" spans="1:6" ht="90.75" customHeight="1" x14ac:dyDescent="0.2">
      <c r="A68" s="1">
        <f>+A66+1</f>
        <v>29</v>
      </c>
      <c r="B68" s="27" t="s">
        <v>27</v>
      </c>
      <c r="C68" s="62">
        <v>2</v>
      </c>
      <c r="D68" s="25" t="s">
        <v>2</v>
      </c>
      <c r="E68" s="26"/>
      <c r="F68" s="6">
        <f>C68*E68</f>
        <v>0</v>
      </c>
    </row>
    <row r="69" spans="1:6" x14ac:dyDescent="0.2">
      <c r="A69" s="1"/>
      <c r="B69" s="27"/>
      <c r="C69" s="62"/>
      <c r="D69" s="25"/>
      <c r="E69" s="26"/>
    </row>
    <row r="70" spans="1:6" ht="64.5" customHeight="1" x14ac:dyDescent="0.2">
      <c r="A70" s="1">
        <f>+A68+1</f>
        <v>30</v>
      </c>
      <c r="B70" s="27" t="s">
        <v>48</v>
      </c>
      <c r="C70" s="62">
        <v>16</v>
      </c>
      <c r="D70" s="25" t="s">
        <v>2</v>
      </c>
      <c r="E70" s="26"/>
      <c r="F70" s="6">
        <f>C70*E70</f>
        <v>0</v>
      </c>
    </row>
    <row r="71" spans="1:6" x14ac:dyDescent="0.2">
      <c r="A71" s="1"/>
      <c r="B71" s="27"/>
      <c r="C71" s="29"/>
      <c r="D71" s="25"/>
      <c r="E71" s="26"/>
    </row>
    <row r="72" spans="1:6" ht="50.25" customHeight="1" x14ac:dyDescent="0.2">
      <c r="A72" s="1">
        <f>+A70+1</f>
        <v>31</v>
      </c>
      <c r="B72" s="21" t="s">
        <v>28</v>
      </c>
      <c r="C72" s="62">
        <v>4</v>
      </c>
      <c r="D72" s="36" t="s">
        <v>2</v>
      </c>
      <c r="E72" s="37"/>
      <c r="F72" s="6">
        <f>C72*E72</f>
        <v>0</v>
      </c>
    </row>
    <row r="73" spans="1:6" x14ac:dyDescent="0.2">
      <c r="A73" s="1"/>
      <c r="B73" s="27"/>
      <c r="C73" s="29"/>
      <c r="D73" s="25"/>
      <c r="E73" s="26"/>
    </row>
    <row r="74" spans="1:6" x14ac:dyDescent="0.2">
      <c r="A74" s="1">
        <f>+A72+1</f>
        <v>32</v>
      </c>
      <c r="B74" s="38" t="s">
        <v>3</v>
      </c>
      <c r="C74" s="30"/>
      <c r="D74" s="25"/>
      <c r="E74" s="26"/>
    </row>
    <row r="75" spans="1:6" x14ac:dyDescent="0.2">
      <c r="A75" s="1"/>
      <c r="B75" s="38" t="s">
        <v>15</v>
      </c>
      <c r="C75" s="62">
        <v>400</v>
      </c>
      <c r="D75" s="25" t="s">
        <v>4</v>
      </c>
      <c r="E75" s="31"/>
      <c r="F75" s="6">
        <f>C75*E75</f>
        <v>0</v>
      </c>
    </row>
    <row r="76" spans="1:6" x14ac:dyDescent="0.2">
      <c r="A76" s="1"/>
      <c r="B76" s="38" t="s">
        <v>14</v>
      </c>
      <c r="C76" s="62">
        <v>650</v>
      </c>
      <c r="D76" s="25" t="s">
        <v>4</v>
      </c>
      <c r="E76" s="31"/>
      <c r="F76" s="6">
        <f t="shared" ref="F76:F82" si="0">C76*E76</f>
        <v>0</v>
      </c>
    </row>
    <row r="77" spans="1:6" x14ac:dyDescent="0.2">
      <c r="A77" s="1"/>
      <c r="B77" s="38" t="s">
        <v>16</v>
      </c>
      <c r="C77" s="62">
        <v>180</v>
      </c>
      <c r="D77" s="25" t="s">
        <v>4</v>
      </c>
      <c r="E77" s="31"/>
      <c r="F77" s="6">
        <f t="shared" si="0"/>
        <v>0</v>
      </c>
    </row>
    <row r="78" spans="1:6" x14ac:dyDescent="0.2">
      <c r="A78" s="1"/>
      <c r="B78" s="38" t="s">
        <v>17</v>
      </c>
      <c r="C78" s="62">
        <v>230</v>
      </c>
      <c r="D78" s="25" t="s">
        <v>4</v>
      </c>
      <c r="E78" s="31"/>
      <c r="F78" s="6">
        <f t="shared" si="0"/>
        <v>0</v>
      </c>
    </row>
    <row r="79" spans="1:6" x14ac:dyDescent="0.2">
      <c r="A79" s="1"/>
      <c r="B79" s="38" t="s">
        <v>39</v>
      </c>
      <c r="C79" s="62">
        <v>180</v>
      </c>
      <c r="D79" s="25" t="s">
        <v>4</v>
      </c>
      <c r="E79" s="31"/>
      <c r="F79" s="6">
        <f t="shared" ref="F79" si="1">C79*E79</f>
        <v>0</v>
      </c>
    </row>
    <row r="80" spans="1:6" x14ac:dyDescent="0.2">
      <c r="A80" s="1"/>
      <c r="B80" s="38" t="s">
        <v>64</v>
      </c>
      <c r="C80" s="62">
        <v>100</v>
      </c>
      <c r="D80" s="25" t="s">
        <v>4</v>
      </c>
      <c r="E80" s="31"/>
      <c r="F80" s="6">
        <f t="shared" si="0"/>
        <v>0</v>
      </c>
    </row>
    <row r="81" spans="1:6" x14ac:dyDescent="0.2">
      <c r="A81" s="1"/>
      <c r="B81" s="38" t="s">
        <v>65</v>
      </c>
      <c r="C81" s="62">
        <v>50</v>
      </c>
      <c r="D81" s="25" t="s">
        <v>4</v>
      </c>
      <c r="E81" s="31"/>
      <c r="F81" s="6">
        <f t="shared" si="0"/>
        <v>0</v>
      </c>
    </row>
    <row r="82" spans="1:6" s="33" customFormat="1" x14ac:dyDescent="0.2">
      <c r="A82" s="50"/>
      <c r="B82" s="57" t="s">
        <v>38</v>
      </c>
      <c r="C82" s="62">
        <v>10</v>
      </c>
      <c r="D82" s="30" t="s">
        <v>4</v>
      </c>
      <c r="E82" s="31"/>
      <c r="F82" s="6">
        <f t="shared" si="0"/>
        <v>0</v>
      </c>
    </row>
    <row r="83" spans="1:6" s="33" customFormat="1" x14ac:dyDescent="0.2">
      <c r="A83" s="50"/>
      <c r="B83" s="57"/>
      <c r="C83" s="62"/>
      <c r="D83" s="30"/>
      <c r="E83" s="31"/>
      <c r="F83" s="32"/>
    </row>
    <row r="84" spans="1:6" s="33" customFormat="1" x14ac:dyDescent="0.2">
      <c r="A84" s="50">
        <f>+A74+1</f>
        <v>33</v>
      </c>
      <c r="B84" s="57" t="s">
        <v>40</v>
      </c>
      <c r="C84" s="29">
        <v>1</v>
      </c>
      <c r="D84" s="30" t="s">
        <v>6</v>
      </c>
      <c r="E84" s="31"/>
      <c r="F84" s="32">
        <f>C84*E84</f>
        <v>0</v>
      </c>
    </row>
    <row r="85" spans="1:6" s="33" customFormat="1" x14ac:dyDescent="0.2">
      <c r="A85" s="50"/>
      <c r="B85" s="57"/>
      <c r="C85" s="29"/>
      <c r="D85" s="30"/>
      <c r="E85" s="31"/>
      <c r="F85" s="32"/>
    </row>
    <row r="86" spans="1:6" s="33" customFormat="1" x14ac:dyDescent="0.2">
      <c r="A86" s="50">
        <f>+A84+1</f>
        <v>34</v>
      </c>
      <c r="B86" s="57" t="s">
        <v>41</v>
      </c>
      <c r="C86" s="29">
        <v>1</v>
      </c>
      <c r="D86" s="30" t="s">
        <v>6</v>
      </c>
      <c r="E86" s="31"/>
      <c r="F86" s="32">
        <f>C86*E86</f>
        <v>0</v>
      </c>
    </row>
    <row r="87" spans="1:6" s="33" customFormat="1" x14ac:dyDescent="0.2">
      <c r="A87" s="50"/>
      <c r="B87" s="57"/>
      <c r="C87" s="29"/>
      <c r="D87" s="30"/>
      <c r="E87" s="31"/>
      <c r="F87" s="32"/>
    </row>
    <row r="88" spans="1:6" s="33" customFormat="1" x14ac:dyDescent="0.2">
      <c r="A88" s="50">
        <f>+A86+1</f>
        <v>35</v>
      </c>
      <c r="B88" s="57" t="s">
        <v>42</v>
      </c>
      <c r="C88" s="29">
        <v>1</v>
      </c>
      <c r="D88" s="30" t="s">
        <v>6</v>
      </c>
      <c r="E88" s="31"/>
      <c r="F88" s="32">
        <f>C88*E88</f>
        <v>0</v>
      </c>
    </row>
    <row r="89" spans="1:6" s="33" customFormat="1" x14ac:dyDescent="0.2">
      <c r="A89" s="50"/>
      <c r="B89" s="57"/>
      <c r="C89" s="29"/>
      <c r="D89" s="30"/>
      <c r="F89" s="32"/>
    </row>
    <row r="90" spans="1:6" s="33" customFormat="1" x14ac:dyDescent="0.2">
      <c r="A90" s="50">
        <f>+A88+1</f>
        <v>36</v>
      </c>
      <c r="B90" s="57" t="s">
        <v>43</v>
      </c>
      <c r="C90" s="29">
        <v>1</v>
      </c>
      <c r="D90" s="30" t="s">
        <v>6</v>
      </c>
      <c r="E90" s="31"/>
      <c r="F90" s="32">
        <f>C90*E90</f>
        <v>0</v>
      </c>
    </row>
    <row r="91" spans="1:6" s="33" customFormat="1" x14ac:dyDescent="0.2">
      <c r="A91" s="50"/>
      <c r="B91" s="57"/>
      <c r="C91" s="29"/>
      <c r="D91" s="30"/>
      <c r="E91" s="31"/>
      <c r="F91" s="32"/>
    </row>
    <row r="92" spans="1:6" s="33" customFormat="1" x14ac:dyDescent="0.2">
      <c r="A92" s="50">
        <f>+A90+1</f>
        <v>37</v>
      </c>
      <c r="B92" s="57" t="s">
        <v>44</v>
      </c>
      <c r="C92" s="29">
        <v>1</v>
      </c>
      <c r="D92" s="30" t="s">
        <v>6</v>
      </c>
      <c r="E92" s="31"/>
      <c r="F92" s="32">
        <f>C92*E92</f>
        <v>0</v>
      </c>
    </row>
    <row r="93" spans="1:6" x14ac:dyDescent="0.2">
      <c r="A93" s="1"/>
      <c r="B93" s="39"/>
      <c r="C93" s="29"/>
      <c r="D93" s="40"/>
      <c r="E93" s="41"/>
    </row>
    <row r="94" spans="1:6" s="33" customFormat="1" x14ac:dyDescent="0.2">
      <c r="A94" s="50">
        <f>+A92+1</f>
        <v>38</v>
      </c>
      <c r="B94" s="51" t="s">
        <v>12</v>
      </c>
      <c r="C94" s="29">
        <v>1</v>
      </c>
      <c r="D94" s="30" t="s">
        <v>6</v>
      </c>
      <c r="E94" s="31"/>
      <c r="F94" s="32">
        <f>C94*E94</f>
        <v>0</v>
      </c>
    </row>
    <row r="95" spans="1:6" s="33" customFormat="1" x14ac:dyDescent="0.2">
      <c r="A95" s="50"/>
      <c r="B95" s="51"/>
      <c r="C95" s="29"/>
      <c r="D95" s="30"/>
      <c r="E95" s="31"/>
      <c r="F95" s="32"/>
    </row>
    <row r="96" spans="1:6" s="33" customFormat="1" x14ac:dyDescent="0.2">
      <c r="A96" s="50">
        <f>+A94+1</f>
        <v>39</v>
      </c>
      <c r="B96" s="51" t="s">
        <v>62</v>
      </c>
      <c r="C96" s="29">
        <v>1</v>
      </c>
      <c r="D96" s="30" t="s">
        <v>6</v>
      </c>
      <c r="E96" s="52"/>
      <c r="F96" s="32">
        <f>C96*E96</f>
        <v>0</v>
      </c>
    </row>
    <row r="97" spans="1:6" s="33" customFormat="1" x14ac:dyDescent="0.2">
      <c r="A97" s="50"/>
      <c r="B97" s="53"/>
      <c r="C97" s="54"/>
      <c r="D97" s="55"/>
      <c r="E97" s="56"/>
      <c r="F97" s="32"/>
    </row>
    <row r="98" spans="1:6" s="33" customFormat="1" x14ac:dyDescent="0.2">
      <c r="A98" s="50">
        <f>+A96+1</f>
        <v>40</v>
      </c>
      <c r="B98" s="57" t="s">
        <v>5</v>
      </c>
      <c r="C98" s="29">
        <v>1</v>
      </c>
      <c r="D98" s="30" t="s">
        <v>6</v>
      </c>
      <c r="E98" s="31"/>
      <c r="F98" s="32">
        <f>C98*E98</f>
        <v>0</v>
      </c>
    </row>
    <row r="99" spans="1:6" s="33" customFormat="1" x14ac:dyDescent="0.2">
      <c r="A99" s="50"/>
      <c r="B99" s="58"/>
      <c r="C99" s="59"/>
      <c r="D99" s="60"/>
      <c r="E99" s="61"/>
      <c r="F99" s="32"/>
    </row>
    <row r="100" spans="1:6" s="33" customFormat="1" x14ac:dyDescent="0.2">
      <c r="A100" s="50">
        <f>+A98+1</f>
        <v>41</v>
      </c>
      <c r="B100" s="51" t="s">
        <v>19</v>
      </c>
      <c r="C100" s="29">
        <v>1</v>
      </c>
      <c r="D100" s="30" t="s">
        <v>6</v>
      </c>
      <c r="E100" s="31"/>
      <c r="F100" s="32">
        <f>C100*E100</f>
        <v>0</v>
      </c>
    </row>
    <row r="101" spans="1:6" x14ac:dyDescent="0.2">
      <c r="A101" s="1"/>
      <c r="B101" s="42"/>
      <c r="C101" s="29"/>
      <c r="D101" s="25"/>
      <c r="E101" s="26"/>
    </row>
    <row r="102" spans="1:6" x14ac:dyDescent="0.2">
      <c r="A102" s="1">
        <f>+A100+1</f>
        <v>42</v>
      </c>
      <c r="B102" s="38" t="s">
        <v>11</v>
      </c>
      <c r="C102" s="29">
        <v>1</v>
      </c>
      <c r="D102" s="25" t="s">
        <v>6</v>
      </c>
      <c r="E102" s="26"/>
      <c r="F102" s="6">
        <f>C102*E102</f>
        <v>0</v>
      </c>
    </row>
    <row r="103" spans="1:6" x14ac:dyDescent="0.2">
      <c r="A103" s="1"/>
      <c r="B103" s="38"/>
      <c r="C103" s="29"/>
      <c r="D103" s="25"/>
      <c r="E103" s="26"/>
    </row>
    <row r="104" spans="1:6" ht="25.5" x14ac:dyDescent="0.2">
      <c r="A104" s="1">
        <f>+A102+1</f>
        <v>43</v>
      </c>
      <c r="B104" s="42" t="s">
        <v>23</v>
      </c>
      <c r="C104" s="29">
        <v>1</v>
      </c>
      <c r="D104" s="25" t="s">
        <v>6</v>
      </c>
      <c r="E104" s="26"/>
      <c r="F104" s="6">
        <f>C104*E104</f>
        <v>0</v>
      </c>
    </row>
    <row r="105" spans="1:6" x14ac:dyDescent="0.2">
      <c r="A105" s="1"/>
      <c r="B105" s="38"/>
      <c r="C105" s="30"/>
      <c r="D105" s="25"/>
      <c r="E105" s="26"/>
    </row>
    <row r="106" spans="1:6" x14ac:dyDescent="0.2">
      <c r="A106" s="1">
        <f>+A104+1</f>
        <v>44</v>
      </c>
      <c r="B106" s="42" t="s">
        <v>18</v>
      </c>
      <c r="C106" s="29">
        <v>1</v>
      </c>
      <c r="D106" s="25" t="s">
        <v>6</v>
      </c>
      <c r="E106" s="26"/>
      <c r="F106" s="6">
        <f>C106*E106</f>
        <v>0</v>
      </c>
    </row>
    <row r="107" spans="1:6" x14ac:dyDescent="0.2">
      <c r="A107" s="1"/>
      <c r="B107" s="44"/>
      <c r="C107" s="59"/>
      <c r="D107" s="45"/>
      <c r="E107" s="35"/>
    </row>
    <row r="108" spans="1:6" x14ac:dyDescent="0.2">
      <c r="A108" s="1">
        <f>+A106+1</f>
        <v>45</v>
      </c>
      <c r="B108" s="42" t="s">
        <v>45</v>
      </c>
      <c r="C108" s="29">
        <v>1</v>
      </c>
      <c r="D108" s="25" t="s">
        <v>6</v>
      </c>
      <c r="E108" s="26"/>
      <c r="F108" s="6">
        <f>C108*E108</f>
        <v>0</v>
      </c>
    </row>
    <row r="109" spans="1:6" ht="13.5" thickBot="1" x14ac:dyDescent="0.25">
      <c r="A109" s="74"/>
      <c r="B109" s="75"/>
      <c r="C109" s="76"/>
      <c r="D109" s="77"/>
      <c r="E109" s="78"/>
      <c r="F109" s="79"/>
    </row>
    <row r="110" spans="1:6" ht="13.5" thickTop="1" x14ac:dyDescent="0.2">
      <c r="B110" s="47" t="s">
        <v>68</v>
      </c>
      <c r="F110" s="48">
        <f>SUM(F12:F109)</f>
        <v>0</v>
      </c>
    </row>
    <row r="111" spans="1:6" x14ac:dyDescent="0.2">
      <c r="F111" s="48"/>
    </row>
    <row r="112" spans="1:6" x14ac:dyDescent="0.2">
      <c r="B112" s="47" t="s">
        <v>66</v>
      </c>
      <c r="F112" s="6">
        <f>F110*0.22</f>
        <v>0</v>
      </c>
    </row>
    <row r="113" spans="1:6" x14ac:dyDescent="0.2">
      <c r="F113" s="48"/>
    </row>
    <row r="114" spans="1:6" ht="13.5" thickBot="1" x14ac:dyDescent="0.25">
      <c r="A114" s="80"/>
      <c r="B114" s="84" t="s">
        <v>67</v>
      </c>
      <c r="C114" s="81"/>
      <c r="D114" s="82"/>
      <c r="E114" s="83"/>
      <c r="F114" s="85">
        <f>F110+F112</f>
        <v>0</v>
      </c>
    </row>
    <row r="115" spans="1:6" ht="13.5" thickTop="1" x14ac:dyDescent="0.2"/>
    <row r="118" spans="1:6" x14ac:dyDescent="0.2">
      <c r="F118" s="49"/>
    </row>
    <row r="127" spans="1:6" x14ac:dyDescent="0.2">
      <c r="C127" s="72"/>
      <c r="D127" s="6"/>
      <c r="E127" s="6"/>
    </row>
  </sheetData>
  <phoneticPr fontId="0" type="noConversion"/>
  <pageMargins left="0.74803149606299213" right="0.74803149606299213" top="0.98425196850393704" bottom="0.98425196850393704"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Sheet1</vt:lpstr>
    </vt:vector>
  </TitlesOfParts>
  <Company>MIKS d.o.o.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Elgrin-IC</dc:creator>
  <cp:lastModifiedBy>vlado@rajkom.onmicrosoft.com</cp:lastModifiedBy>
  <cp:lastPrinted>2022-08-28T07:25:56Z</cp:lastPrinted>
  <dcterms:created xsi:type="dcterms:W3CDTF">2006-03-07T11:31:04Z</dcterms:created>
  <dcterms:modified xsi:type="dcterms:W3CDTF">2022-08-28T07:26:04Z</dcterms:modified>
</cp:coreProperties>
</file>